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78" documentId="13_ncr:1_{F6CB121F-512D-4AA6-A0C1-0FB36C537598}" xr6:coauthVersionLast="47" xr6:coauthVersionMax="47" xr10:uidLastSave="{54DFD64D-C31B-4CBB-BA61-0732C43A6C3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<sst xmlns="http://schemas.openxmlformats.org/spreadsheetml/2006/main" count="179022" uniqueCount="39103">
  <si>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</si>
  <si>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</si>
  <si>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</si>
  <si>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</si>
  <si>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</si>
  <si>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</si>
  <si>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</si>
  <si>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</si>
  <si>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</si>
  <si>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</si>
  <si>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</si>
  <si>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</si>
  <si>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</si>
  <si>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</si>
  <si>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</si>
  <si>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</si>
  <si>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</si>
  <si>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</si>
  <si>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</si>
  <si>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</si>
  <si>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</si>
  <si>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</si>
  <si>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</si>
  <si>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</si>
  <si>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</si>
  <si>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</si>
  <si>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</si>
  <si>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</si>
  <si>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</si>
  <si>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</si>
  <si>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</si>
  <si>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</si>
  <si>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</si>
  <si>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</si>
  <si>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</si>
  <si>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</si>
  <si>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</si>
  <si>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</si>
  <si>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</si>
  <si>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</si>
  <si>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</si>
  <si>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</si>
  <si>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</si>
  <si>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</si>
  <si>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</si>
  <si>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</si>
  <si>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</si>
  <si>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</si>
  <si>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</si>
  <si>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</si>
  <si>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</si>
  <si>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</si>
  <si>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</si>
  <si>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</si>
  <si>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</si>
  <si>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</si>
  <si>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</si>
  <si>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</si>
  <si>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</si>
  <si>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</si>
  <si>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</si>
  <si>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</si>
  <si>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</si>
  <si>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</si>
  <si>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</si>
  <si>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</si>
  <si>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</si>
  <si>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</si>
  <si>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</si>
  <si>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</si>
  <si>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</si>
  <si>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</si>
  <si>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</si>
  <si>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</si>
  <si>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</si>
  <si>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</si>
  <si>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</si>
  <si>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</si>
  <si>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</si>
  <si>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</si>
  <si>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</si>
  <si>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</si>
  <si>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</si>
  <si>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</si>
  <si>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</si>
  <si>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</si>
  <si>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</si>
  <si>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</si>
  <si>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</si>
  <si>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</si>
  <si>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</si>
  <si>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</si>
  <si>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</si>
  <si>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</si>
  <si>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</si>
  <si>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</si>
  <si>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</si>
  <si>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</si>
  <si>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</si>
  <si>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</si>
  <si>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</si>
  <si>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</si>
  <si>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</si>
  <si>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</si>
  <si>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</si>
  <si>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</si>
  <si>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</si>
  <si>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</si>
  <si>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</si>
  <si>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</si>
  <si>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</si>
  <si>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</si>
  <si>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</si>
  <si>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</si>
  <si>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</si>
  <si>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</si>
  <si>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</si>
  <si>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</si>
  <si>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</si>
  <si>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</si>
  <si>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</si>
  <si>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</si>
  <si>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</si>
  <si>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</si>
  <si>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</si>
  <si>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</si>
  <si>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</si>
  <si>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</si>
  <si>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</si>
  <si>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</si>
  <si>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</si>
  <si>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</si>
  <si>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</si>
  <si>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</si>
  <si>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</si>
  <si>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</si>
  <si>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</si>
  <si>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</si>
  <si>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</si>
  <si>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</si>
  <si>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</si>
  <si>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</si>
  <si>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</si>
  <si>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</si>
  <si>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</si>
  <si>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</si>
  <si>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</si>
  <si>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</si>
  <si>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</si>
  <si>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</si>
  <si>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</si>
  <si>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</si>
  <si>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</si>
  <si>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</si>
  <si>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</si>
  <si>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</si>
  <si>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</si>
  <si>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</si>
  <si>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</si>
  <si>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</si>
  <si>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</si>
  <si>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</si>
  <si>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</si>
  <si>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</si>
  <si>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</si>
  <si>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</si>
  <si>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</si>
  <si>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</si>
  <si>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</si>
  <si>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</si>
  <si>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</si>
  <si>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</si>
  <si>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</si>
  <si>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</si>
  <si>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</si>
  <si>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</si>
  <si>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</si>
  <si>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</si>
  <si>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</si>
  <si>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</si>
  <si>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</si>
  <si>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</si>
  <si>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</si>
  <si>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</si>
  <si>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</si>
  <si>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</si>
  <si>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</si>
  <si>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</si>
  <si>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</si>
  <si>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</si>
  <si>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</si>
  <si>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</si>
  <si>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</si>
  <si>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</si>
  <si>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</si>
  <si>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</si>
  <si>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</si>
  <si>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</si>
  <si>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</si>
  <si>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</si>
  <si>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</si>
  <si>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</si>
  <si>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</si>
  <si>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</si>
  <si>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</si>
  <si>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</si>
  <si>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</si>
  <si>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</si>
  <si>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</si>
  <si>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</si>
  <si>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</si>
  <si>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</si>
  <si>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</si>
  <si>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</si>
  <si>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</si>
  <si>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</si>
  <si>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</si>
  <si>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</si>
  <si>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</si>
  <si>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</si>
  <si>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</si>
  <si>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</si>
  <si>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</si>
  <si>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</si>
  <si>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</si>
  <si>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</si>
  <si>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</si>
  <si>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</si>
  <si>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</si>
  <si>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</si>
  <si>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</si>
  <si>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</si>
  <si>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</si>
  <si>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</si>
  <si>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</si>
  <si>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</si>
  <si>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</si>
  <si>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</si>
  <si>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</si>
  <si>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</si>
  <si>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</si>
  <si>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</si>
  <si>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</si>
  <si>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</si>
  <si>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</si>
  <si>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</si>
  <si>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</si>
  <si>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</si>
  <si>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</si>
  <si>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</si>
  <si>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</si>
  <si>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</si>
  <si>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</si>
  <si>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</si>
  <si>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</si>
  <si>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</si>
  <si>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</si>
  <si>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</si>
  <si>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</si>
  <si>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</si>
  <si>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</si>
  <si>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</si>
  <si>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</si>
  <si>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</si>
  <si>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</si>
  <si>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</si>
  <si>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</si>
  <si>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</si>
  <si>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</si>
  <si>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</si>
  <si>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</si>
  <si>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</si>
  <si>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</si>
  <si>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</si>
  <si>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</si>
  <si>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</si>
  <si>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</si>
  <si>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</si>
  <si>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</si>
  <si>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</si>
  <si>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</si>
  <si>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</si>
  <si>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</si>
  <si>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</si>
  <si>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</si>
  <si>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</si>
  <si>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</si>
  <si>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</si>
  <si>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</si>
  <si>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</si>
  <si>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</si>
  <si>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</si>
  <si>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</si>
  <si>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</si>
  <si>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</si>
  <si>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</si>
  <si>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</si>
  <si>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</si>
  <si>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</si>
  <si>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</si>
  <si>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</si>
  <si>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</si>
  <si>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</si>
  <si>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</si>
  <si>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</si>
  <si>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</si>
  <si>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</si>
  <si>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</si>
  <si>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</si>
  <si>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</si>
  <si>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</si>
  <si>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</si>
  <si>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</si>
  <si>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</si>
  <si>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</si>
  <si>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</si>
  <si>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</si>
  <si>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</si>
  <si>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</si>
  <si>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</si>
  <si>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</si>
  <si>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</si>
  <si>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</si>
  <si>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</si>
  <si>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</si>
  <si>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</si>
  <si>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</si>
  <si>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</si>
  <si>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</si>
  <si>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</si>
  <si>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</si>
  <si>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</si>
  <si>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</si>
  <si>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</si>
  <si>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</si>
  <si>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</si>
  <si>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</si>
  <si>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</si>
  <si>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</si>
  <si>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</si>
  <si>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</si>
  <si>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</si>
  <si>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</si>
  <si>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</si>
  <si>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</si>
  <si>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</si>
  <si>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</si>
  <si>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</si>
  <si>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</si>
  <si>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</si>
  <si>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</si>
  <si>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</si>
  <si>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</si>
  <si>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</si>
  <si>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</si>
  <si>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</si>
  <si>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</si>
  <si>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</si>
  <si>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</si>
  <si>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</si>
  <si>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</si>
  <si>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</si>
  <si>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</si>
  <si>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</si>
  <si>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</si>
  <si>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</si>
  <si>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</si>
  <si>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</si>
  <si>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</si>
  <si>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</si>
  <si>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</si>
  <si>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</si>
  <si>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</si>
  <si>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</si>
  <si>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</si>
  <si>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</si>
  <si>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</si>
  <si>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</si>
  <si>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</si>
  <si>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</si>
  <si>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</si>
  <si>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</si>
  <si>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</si>
  <si>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</si>
  <si>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</si>
  <si>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</si>
  <si>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</si>
  <si>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</si>
  <si>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</si>
  <si>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</si>
  <si>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</si>
  <si>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</si>
  <si>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</si>
  <si>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</si>
  <si>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</si>
  <si>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</si>
  <si>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</si>
  <si>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</si>
  <si>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</si>
  <si>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</si>
  <si>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</si>
  <si>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</si>
  <si>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</si>
  <si>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</si>
  <si>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</si>
  <si>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</si>
  <si>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</si>
  <si>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</si>
  <si>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</si>
  <si>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</si>
  <si>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</si>
  <si>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</si>
  <si>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</si>
  <si>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</si>
  <si>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</si>
  <si>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</si>
  <si>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</si>
  <si>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</si>
  <si>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</si>
  <si>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</si>
  <si>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</si>
  <si>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</si>
  <si>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</si>
  <si>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</si>
  <si>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</si>
  <si>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</si>
  <si>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</si>
  <si>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</si>
  <si>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</si>
  <si>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</si>
  <si>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</si>
  <si>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</si>
  <si>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</si>
  <si>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</si>
  <si>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</si>
  <si>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</si>
  <si>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</si>
  <si>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</si>
  <si>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</si>
  <si>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</si>
  <si>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</si>
  <si>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</si>
  <si>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</si>
  <si>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</si>
  <si>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</si>
  <si>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</si>
  <si>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</si>
  <si>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</si>
  <si>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</si>
  <si>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</si>
  <si>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</si>
  <si>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</si>
  <si>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</si>
  <si>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</si>
  <si>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</si>
  <si>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</si>
  <si>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</si>
  <si>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</si>
  <si>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</si>
  <si>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</si>
  <si>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</si>
  <si>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</si>
  <si>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</si>
  <si>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</si>
  <si>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</si>
  <si>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</si>
  <si>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</si>
  <si>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</si>
  <si>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</si>
  <si>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</si>
  <si>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</si>
  <si>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</si>
  <si>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</si>
  <si>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</si>
  <si>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</si>
  <si>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</si>
  <si>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</si>
  <si>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</si>
  <si>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</si>
  <si>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</si>
  <si>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</si>
  <si>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</si>
  <si>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</si>
  <si>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</si>
  <si>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</si>
  <si>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</si>
  <si>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</si>
  <si>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</si>
  <si>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</si>
  <si>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</si>
  <si>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</si>
  <si>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</si>
  <si>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</si>
  <si>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</si>
  <si>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</si>
  <si>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</si>
  <si>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</si>
  <si>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</si>
  <si>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</si>
  <si>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</si>
  <si>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</si>
  <si>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</si>
  <si>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</si>
  <si>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</si>
  <si>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</si>
  <si>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</si>
  <si>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</si>
  <si>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</si>
  <si>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</si>
  <si>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</si>
  <si>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</si>
  <si>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</si>
  <si>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</si>
  <si>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</si>
  <si>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</si>
  <si>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</si>
  <si>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</si>
  <si>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</si>
  <si>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</si>
  <si>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</si>
  <si>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</si>
  <si>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</si>
  <si>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</si>
  <si>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</si>
  <si>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</si>
  <si>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</si>
  <si>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</si>
  <si>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</si>
  <si>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</si>
  <si>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</si>
  <si>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</si>
  <si>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</si>
  <si>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</si>
  <si>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</si>
  <si>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</si>
  <si>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</si>
  <si>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</si>
  <si>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</si>
  <si>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</si>
  <si>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</si>
  <si>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</si>
  <si>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</si>
  <si>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</si>
  <si>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</si>
  <si>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</si>
  <si>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</si>
  <si>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</si>
  <si>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</si>
  <si>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</si>
  <si>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</si>
  <si>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</si>
  <si>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</si>
  <si>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</si>
  <si>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</si>
  <si>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</si>
  <si>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</si>
  <si>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</si>
  <si>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</si>
  <si>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</si>
  <si>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</si>
  <si>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</si>
  <si>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</si>
  <si>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</si>
  <si>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</si>
  <si>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</si>
  <si>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</si>
  <si>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</si>
  <si>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</si>
  <si>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</si>
  <si>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</si>
  <si>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</si>
  <si>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</si>
  <si>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</si>
  <si>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</si>
  <si>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</si>
  <si>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</si>
  <si>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</si>
  <si>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</si>
  <si>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</si>
  <si>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</si>
  <si>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</si>
  <si>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</si>
  <si>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</si>
  <si>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</si>
  <si>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</si>
  <si>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</si>
  <si>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</si>
  <si>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</si>
  <si>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</si>
  <si>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</si>
  <si>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</si>
  <si>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</si>
  <si>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</si>
  <si>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</si>
  <si>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</si>
  <si>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</si>
  <si>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</si>
  <si>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</si>
  <si>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</si>
  <si>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</si>
  <si>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</si>
  <si>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</si>
  <si>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</si>
  <si>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</si>
  <si>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</si>
  <si>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</si>
  <si>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</si>
  <si>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</si>
  <si>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</si>
  <si>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</si>
  <si>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</si>
  <si>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</si>
  <si>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</si>
  <si>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</si>
  <si>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</si>
  <si>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</si>
  <si>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</si>
  <si>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</si>
  <si>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</si>
  <si>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</si>
  <si>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</si>
  <si>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</si>
  <si>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</si>
  <si>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</si>
  <si>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</si>
  <si>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</si>
  <si>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</si>
  <si>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</si>
  <si>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</si>
  <si>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</si>
  <si>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</si>
  <si>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</si>
  <si>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</si>
  <si>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</si>
  <si>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</si>
  <si>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</si>
  <si>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</si>
  <si>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</si>
  <si>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</si>
  <si>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</si>
  <si>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</si>
  <si>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</si>
  <si>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</si>
  <si>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</si>
  <si>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</si>
  <si>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</si>
  <si>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</si>
  <si>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</si>
  <si>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</si>
  <si>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</si>
  <si>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</si>
  <si>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</si>
  <si>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</si>
  <si>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</si>
  <si>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</si>
  <si>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</si>
  <si>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</si>
  <si>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</si>
  <si>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</si>
  <si>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</si>
  <si>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</si>
  <si>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</si>
  <si>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</si>
  <si>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</si>
  <si>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</si>
  <si>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</si>
  <si>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</si>
  <si>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</si>
  <si>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</si>
  <si>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</si>
  <si>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</si>
  <si>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</si>
  <si>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</si>
  <si>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</si>
  <si>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</si>
  <si>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</si>
  <si>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</si>
  <si>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</si>
  <si>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</si>
  <si>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</si>
  <si>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</si>
  <si>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</si>
  <si>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</si>
  <si>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</si>
  <si>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</si>
  <si>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</si>
  <si>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</si>
  <si>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</si>
  <si>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</si>
  <si>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</si>
  <si>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</si>
  <si>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</si>
  <si>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</si>
  <si>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</si>
  <si>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</si>
  <si>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</si>
  <si>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</si>
  <si>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</si>
  <si>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</si>
  <si>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</si>
  <si>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</si>
  <si>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</si>
  <si>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</si>
  <si>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</si>
  <si>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</si>
  <si>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</si>
  <si>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</si>
  <si>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</si>
  <si>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</si>
  <si>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</si>
  <si>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</si>
  <si>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</si>
  <si>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</si>
  <si>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</si>
  <si>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</si>
  <si>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</si>
  <si>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</si>
  <si>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</si>
  <si>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</si>
  <si>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</si>
  <si>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</si>
  <si>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</si>
  <si>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</si>
  <si>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</si>
  <si>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</si>
  <si>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</si>
  <si>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</si>
  <si>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</si>
  <si>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</si>
  <si>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</si>
  <si>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</si>
  <si>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</si>
  <si>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</si>
  <si>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</si>
  <si>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</si>
  <si>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</si>
  <si>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</si>
  <si>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</si>
  <si>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</si>
  <si>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</si>
  <si>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</si>
  <si>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</si>
  <si>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</si>
  <si>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</si>
  <si>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</si>
  <si>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</si>
  <si>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</si>
  <si>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</si>
  <si>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</si>
  <si>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</si>
  <si>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</si>
  <si>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</si>
  <si>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</si>
  <si>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</si>
  <si>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</si>
  <si>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</si>
  <si>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</si>
  <si>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</si>
  <si>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</si>
  <si>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</si>
  <si>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</si>
  <si>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</si>
  <si>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</si>
  <si>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</si>
  <si>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</si>
  <si>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</si>
  <si>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</si>
  <si>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</si>
  <si>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</si>
  <si>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</si>
  <si>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</si>
  <si>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</si>
  <si>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</si>
  <si>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</si>
  <si>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</si>
  <si>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</si>
  <si>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</si>
  <si>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</si>
  <si>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</si>
  <si>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</si>
  <si>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</si>
  <si>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</si>
  <si>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</si>
  <si>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</si>
  <si>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</si>
  <si>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</si>
  <si>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</si>
  <si>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</si>
  <si>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</si>
  <si>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</si>
  <si>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</si>
  <si>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</si>
  <si>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</si>
  <si>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</si>
  <si>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</si>
  <si>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</si>
  <si>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</si>
  <si>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</si>
  <si>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</si>
  <si>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</si>
  <si>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</si>
  <si>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</si>
  <si>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</si>
  <si>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</si>
  <si>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</si>
  <si>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</si>
  <si>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</si>
  <si>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</si>
  <si>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</si>
  <si>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</si>
  <si>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</si>
  <si>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</si>
  <si>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</si>
  <si>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</si>
  <si>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</si>
  <si>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</si>
  <si>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</si>
  <si>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</si>
  <si>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</si>
  <si>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</si>
  <si>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</si>
  <si>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</si>
  <si>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</si>
  <si>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</si>
  <si>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</si>
  <si>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</si>
  <si>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</si>
  <si>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</si>
  <si>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</si>
  <si>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</si>
  <si>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</si>
  <si>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</si>
  <si>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</si>
  <si>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</si>
  <si>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</si>
  <si>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</si>
  <si>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</si>
  <si>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</si>
  <si>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</si>
  <si>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</si>
  <si>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</si>
  <si>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</si>
  <si>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</si>
  <si>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</si>
  <si>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</si>
  <si>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</si>
  <si>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</si>
  <si>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</si>
  <si>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</si>
  <si>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</si>
  <si>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</si>
  <si>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</si>
  <si>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</si>
  <si>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</si>
  <si>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</si>
  <si>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</si>
  <si>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</si>
  <si>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</si>
  <si>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</si>
  <si>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</si>
  <si>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</si>
  <si>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</si>
  <si>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</si>
  <si>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</si>
  <si>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</si>
  <si>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</si>
  <si>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</si>
  <si>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</si>
  <si>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</si>
  <si>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</si>
  <si>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</si>
  <si>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</si>
  <si>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</si>
  <si>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</si>
  <si>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</si>
  <si>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</si>
  <si>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</si>
  <si>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</si>
  <si>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</si>
  <si>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</si>
  <si>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</si>
  <si>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</si>
  <si>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</si>
  <si>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</si>
  <si>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</si>
  <si>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</si>
  <si>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</si>
  <si>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</si>
  <si>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</si>
  <si>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</si>
  <si>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</si>
  <si>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</si>
  <si>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</si>
  <si>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</si>
  <si>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</si>
  <si>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</si>
  <si>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</si>
  <si>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</si>
  <si>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</si>
  <si>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</si>
  <si>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</si>
  <si>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</si>
  <si>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</si>
  <si>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</si>
  <si>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</si>
  <si>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</si>
  <si>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</si>
  <si>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</si>
  <si>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</si>
  <si>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</si>
  <si>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</si>
  <si>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</si>
  <si>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</si>
  <si>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</si>
  <si>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</si>
  <si>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</si>
  <si>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</si>
  <si>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</si>
  <si>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</si>
  <si>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</si>
  <si>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</si>
  <si>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</si>
  <si>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</si>
  <si>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</si>
  <si>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</si>
  <si>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</si>
  <si>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</si>
  <si>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</si>
  <si>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</si>
  <si>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</si>
  <si>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</si>
  <si>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</si>
  <si>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</si>
  <si>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</si>
  <si>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</si>
  <si>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</si>
  <si>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</si>
  <si>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</si>
  <si>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</si>
  <si>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</si>
  <si>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</si>
  <si>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</si>
  <si>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</si>
  <si>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</si>
  <si>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</si>
  <si>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</si>
  <si>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</si>
  <si>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</si>
  <si>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</si>
  <si>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</si>
  <si>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</si>
  <si>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</si>
  <si>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</si>
  <si>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</si>
  <si>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</si>
  <si>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</si>
  <si>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</si>
  <si>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</si>
  <si>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</si>
  <si>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</si>
  <si>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</si>
  <si>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</si>
  <si>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</si>
  <si>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</si>
  <si>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</si>
  <si>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</si>
  <si>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</si>
  <si>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</si>
  <si>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</si>
  <si>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</si>
  <si>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</si>
  <si>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</si>
  <si>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</si>
  <si>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</si>
  <si>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</si>
  <si>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</si>
  <si>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</si>
  <si>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</si>
  <si>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</si>
  <si>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</si>
  <si>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</si>
  <si>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</si>
  <si>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</si>
  <si>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</si>
  <si>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</si>
  <si>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</si>
  <si>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</si>
  <si>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</si>
  <si>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</si>
  <si>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</si>
  <si>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</si>
  <si>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</si>
  <si>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</si>
  <si>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</si>
  <si>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</si>
  <si>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</si>
  <si>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</si>
  <si>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</si>
  <si>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</si>
  <si>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</si>
  <si>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</si>
  <si>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</si>
  <si>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</si>
  <si>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</si>
  <si>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</si>
  <si>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</si>
  <si>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</si>
  <si>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</si>
  <si>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</si>
  <si>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</si>
  <si>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</si>
  <si>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</si>
  <si>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</si>
  <si>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</si>
  <si>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</si>
  <si>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</si>
  <si>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</si>
  <si>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</si>
  <si>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</si>
  <si>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</si>
  <si>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</si>
  <si>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</si>
  <si>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</si>
  <si>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</si>
  <si>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</si>
  <si>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</si>
  <si>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</si>
  <si>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</si>
  <si>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</si>
  <si>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</si>
  <si>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</si>
  <si>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</si>
  <si>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</si>
  <si>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</si>
  <si>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</si>
  <si>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</si>
  <si>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</si>
  <si>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</si>
  <si>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</si>
  <si>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</si>
  <si>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</si>
  <si>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</si>
  <si>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</si>
  <si>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</si>
  <si>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</si>
  <si>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</si>
  <si>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</si>
  <si>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</si>
  <si>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</si>
  <si>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</si>
  <si>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</si>
  <si>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</si>
  <si>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</si>
  <si>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</si>
  <si>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</si>
  <si>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</si>
  <si>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</si>
  <si>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</si>
  <si>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</si>
  <si>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</si>
  <si>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</si>
  <si>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</si>
  <si>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</si>
  <si>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</si>
  <si>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</si>
  <si>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</si>
  <si>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</si>
  <si>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</si>
  <si>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</si>
  <si>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</si>
  <si>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</si>
  <si>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</si>
  <si>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</si>
  <si>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</si>
  <si>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</si>
  <si>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</si>
  <si>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</si>
  <si>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</si>
  <si>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</si>
  <si>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</si>
  <si>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</si>
  <si>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</si>
  <si>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</si>
  <si>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</si>
  <si>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</si>
  <si>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</si>
  <si>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</si>
  <si>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</si>
  <si>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</si>
  <si>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</si>
  <si>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</si>
  <si>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</si>
  <si>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</si>
  <si>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</si>
  <si>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</si>
  <si>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</si>
  <si>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</si>
  <si>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</si>
  <si>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</si>
  <si>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</si>
  <si>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</si>
  <si>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</si>
  <si>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</si>
  <si>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</si>
  <si>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</si>
  <si>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</si>
  <si>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</si>
  <si>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</si>
  <si>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</si>
  <si>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</si>
  <si>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</si>
  <si>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</si>
  <si>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</si>
  <si>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</si>
  <si>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</si>
  <si>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</si>
  <si>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</si>
  <si>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</si>
  <si>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</si>
  <si>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</si>
  <si>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</si>
  <si>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</si>
  <si>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</si>
  <si>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</si>
  <si>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</si>
  <si>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</si>
  <si>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</si>
  <si>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</si>
  <si>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</si>
  <si>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</si>
  <si>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</si>
  <si>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</si>
  <si>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</si>
  <si>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</si>
  <si>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</si>
  <si>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</si>
  <si>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</si>
  <si>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</si>
  <si>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</si>
  <si>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</si>
  <si>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</si>
  <si>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</si>
  <si>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</si>
  <si>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</si>
  <si>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</si>
  <si>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</si>
  <si>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</si>
  <si>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</si>
  <si>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</si>
  <si>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</si>
  <si>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</si>
  <si>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</si>
  <si>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</si>
  <si>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</si>
  <si>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</si>
  <si>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</si>
  <si>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</si>
  <si>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</si>
  <si>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</si>
  <si>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</si>
  <si>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</si>
  <si>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</si>
  <si>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</si>
  <si>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</si>
  <si>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</si>
  <si>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</si>
  <si>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</si>
  <si>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</si>
  <si>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</si>
  <si>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</si>
  <si>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</si>
  <si>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</si>
  <si>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</si>
  <si>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</si>
  <si>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</si>
  <si>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</si>
  <si>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</si>
  <si>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</si>
  <si>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</si>
  <si>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</si>
  <si>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</si>
  <si>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</si>
  <si>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</si>
  <si>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</si>
  <si>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</si>
  <si>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</si>
  <si>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</si>
  <si>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</si>
  <si>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</si>
  <si>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</si>
  <si>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</si>
  <si>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</si>
  <si>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</si>
  <si>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</si>
  <si>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</si>
  <si>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</si>
  <si>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</si>
  <si>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</si>
  <si>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</si>
  <si>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</si>
  <si>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</si>
  <si>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</si>
  <si>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</si>
  <si>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</si>
  <si>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</si>
  <si>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</si>
  <si>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</si>
  <si>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</si>
  <si>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</si>
  <si>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</si>
  <si>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</si>
  <si>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</si>
  <si>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</si>
  <si>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</si>
  <si>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</si>
  <si>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</si>
  <si>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</si>
  <si>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</si>
  <si>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</si>
  <si>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</si>
  <si>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</si>
  <si>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</si>
  <si>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</si>
  <si>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</si>
  <si>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</si>
  <si>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</si>
  <si>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</si>
  <si>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</si>
  <si>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</si>
  <si>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</si>
  <si>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</si>
  <si>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</si>
  <si>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</si>
  <si>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</si>
  <si>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</si>
  <si>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</si>
  <si>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</si>
  <si>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</si>
  <si>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</si>
  <si>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</si>
  <si>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</si>
  <si>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</si>
  <si>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</si>
  <si>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</si>
  <si>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</si>
  <si>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</si>
  <si>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</si>
  <si>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</si>
  <si>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</si>
  <si>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</si>
  <si>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</si>
  <si>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</si>
  <si>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</si>
  <si>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</si>
  <si>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</si>
  <si>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</si>
  <si>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</si>
  <si>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</si>
  <si>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</si>
  <si>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</si>
  <si>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</si>
  <si>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</si>
  <si>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</si>
  <si>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</si>
  <si>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</si>
  <si>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</si>
  <si>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</si>
  <si>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</si>
  <si>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</si>
  <si>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</si>
  <si>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</si>
  <si>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</si>
  <si>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</si>
  <si>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</si>
  <si>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</si>
  <si>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</si>
  <si>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</si>
  <si>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</si>
  <si>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</si>
  <si>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</si>
  <si>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</si>
  <si>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</si>
  <si>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</si>
  <si>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</si>
  <si>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</si>
  <si>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</si>
  <si>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</si>
  <si>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</si>
  <si>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</si>
  <si>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</si>
  <si>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</si>
  <si>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</si>
  <si>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</si>
  <si>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</si>
  <si>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</si>
  <si>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</si>
  <si>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</si>
  <si>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</si>
  <si>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</si>
  <si>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</si>
  <si>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</si>
  <si>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</si>
  <si>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</si>
  <si>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</si>
  <si>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</si>
  <si>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</si>
  <si>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</si>
  <si>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</si>
  <si>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</si>
  <si>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</si>
  <si>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</si>
  <si>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</si>
  <si>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</si>
  <si>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</si>
  <si>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</si>
  <si>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</si>
  <si>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</si>
  <si>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</si>
  <si>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</si>
  <si>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</si>
  <si>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</si>
  <si>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</si>
  <si>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</si>
  <si>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</si>
  <si>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</si>
  <si>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</si>
  <si>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</si>
  <si>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</si>
  <si>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</si>
  <si>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</si>
  <si>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</si>
  <si>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</si>
  <si>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</si>
  <si>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</si>
  <si>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</si>
  <si>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</si>
  <si>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</si>
  <si>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</si>
  <si>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</si>
  <si>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</si>
  <si>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</si>
  <si>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</si>
  <si>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</si>
  <si>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</si>
  <si>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</si>
  <si>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</si>
  <si>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</si>
  <si>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</si>
  <si>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</si>
  <si>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</si>
  <si>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</si>
  <si>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</si>
  <si>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</si>
  <si>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</si>
  <si>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</si>
  <si>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</si>
  <si>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</si>
  <si>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</si>
  <si>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</si>
  <si>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</si>
  <si>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</si>
  <si>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</si>
  <si>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</si>
  <si>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</si>
  <si>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</si>
  <si>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</si>
  <si>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</si>
  <si>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</si>
  <si>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</si>
  <si>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</si>
  <si>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</si>
  <si>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</si>
  <si>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</si>
  <si>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</si>
  <si>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</si>
  <si>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</si>
  <si>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</si>
  <si>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</si>
  <si>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</si>
  <si>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</si>
  <si>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</si>
  <si>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</si>
  <si>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</si>
  <si>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</si>
  <si>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</si>
  <si>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</si>
  <si>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</si>
  <si>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</si>
  <si>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</si>
  <si>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</si>
  <si>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</si>
  <si>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</si>
  <si>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</si>
  <si>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</si>
  <si>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</si>
  <si>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</si>
  <si>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</si>
  <si>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</si>
  <si>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</si>
  <si>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</si>
  <si>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</si>
  <si>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</si>
  <si>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</si>
  <si>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</si>
  <si>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</si>
  <si>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</si>
  <si>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</si>
  <si>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</si>
  <si>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</si>
  <si>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</si>
  <si>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</si>
  <si>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</si>
  <si>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</si>
  <si>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</si>
  <si>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</si>
  <si>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</si>
  <si>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</si>
  <si>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</si>
  <si>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</si>
  <si>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</si>
  <si>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</si>
  <si>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</si>
  <si>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</si>
  <si>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</si>
  <si>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</si>
  <si>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</si>
  <si>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</si>
  <si>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</si>
  <si>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</si>
  <si>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</si>
  <si>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</si>
  <si>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</si>
  <si>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</si>
  <si>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</si>
  <si>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</si>
  <si>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</si>
  <si>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</si>
  <si>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</si>
  <si>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</si>
  <si>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</si>
  <si>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</si>
  <si>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</si>
  <si>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</si>
  <si>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</si>
  <si>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</si>
  <si>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</si>
  <si>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</si>
  <si>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</si>
  <si>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</si>
  <si>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</si>
  <si>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</si>
  <si>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</si>
  <si>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</si>
  <si>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</si>
  <si>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</si>
  <si>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</si>
  <si>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</si>
  <si>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</si>
  <si>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</si>
  <si>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</si>
  <si>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</si>
  <si>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</si>
  <si>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</si>
  <si>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</si>
  <si>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</si>
  <si>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</si>
  <si>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</si>
  <si>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</si>
  <si>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</si>
  <si>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</si>
  <si>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</si>
  <si>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</si>
  <si>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</si>
  <si>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</si>
  <si>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</si>
  <si>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</si>
  <si>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</si>
  <si>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</si>
  <si>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</si>
  <si>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</si>
  <si>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</si>
  <si>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</si>
  <si>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</si>
  <si>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</si>
  <si>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</si>
  <si>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</si>
  <si>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</si>
  <si>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</si>
  <si>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</si>
  <si>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</si>
  <si>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</si>
  <si>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</si>
  <si>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</si>
  <si>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</si>
  <si>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</si>
  <si>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</si>
  <si>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</si>
  <si>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</si>
  <si>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</si>
  <si>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</si>
  <si>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</si>
  <si>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</si>
  <si>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</si>
  <si>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</si>
  <si>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</si>
  <si>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</si>
  <si>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</si>
  <si>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</si>
  <si>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</si>
  <si>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</si>
  <si>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</si>
  <si>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</si>
  <si>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</si>
  <si>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</si>
  <si>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</si>
  <si>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</si>
  <si>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</si>
  <si>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</si>
  <si>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</si>
  <si>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</si>
  <si>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</si>
  <si>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</si>
  <si>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</si>
  <si>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</si>
  <si>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</si>
  <si>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</si>
  <si>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</si>
  <si>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</si>
  <si>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</si>
  <si>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</si>
  <si>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</si>
  <si>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</si>
  <si>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</si>
  <si>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</si>
  <si>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</si>
  <si>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</si>
  <si>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</si>
  <si>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</si>
  <si>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</si>
  <si>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</si>
  <si>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</si>
  <si>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</si>
  <si>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</si>
  <si>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</si>
  <si>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</si>
  <si>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</si>
  <si>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</si>
  <si>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</si>
  <si>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</si>
  <si>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</si>
  <si>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</si>
  <si>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</si>
  <si>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</si>
  <si>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</si>
  <si>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</si>
  <si>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</si>
  <si>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</si>
  <si>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</si>
  <si>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</si>
  <si>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</si>
  <si>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</si>
  <si>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</si>
  <si>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</si>
  <si>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</si>
  <si>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</si>
  <si>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</si>
  <si>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</si>
  <si>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</si>
  <si>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</si>
  <si>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</si>
  <si>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</si>
  <si>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</si>
  <si>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</si>
  <si>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</si>
  <si>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</si>
  <si>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</si>
  <si>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</si>
  <si>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</si>
  <si>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</si>
  <si>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</si>
  <si>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</si>
  <si>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</si>
  <si>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</si>
  <si>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</si>
  <si>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</si>
  <si>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</si>
  <si>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</si>
  <si>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</si>
  <si>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</si>
  <si>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</si>
  <si>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</si>
  <si>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</si>
  <si>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</si>
  <si>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</si>
  <si>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</si>
  <si>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</si>
  <si>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</si>
  <si>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</si>
  <si>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</si>
  <si>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</si>
  <si>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</si>
  <si>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</si>
  <si>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</si>
  <si>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</si>
  <si>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</si>
  <si>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</si>
  <si>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</si>
  <si>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</si>
  <si>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</si>
  <si>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</si>
  <si>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</si>
  <si>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</si>
  <si>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</si>
  <si>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</si>
  <si>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</si>
  <si>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</si>
  <si>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</si>
  <si>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</si>
  <si>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</si>
  <si>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</si>
  <si>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</si>
  <si>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</si>
  <si>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</si>
  <si>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</si>
  <si>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</si>
  <si>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</si>
  <si>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</si>
  <si>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</si>
  <si>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</si>
  <si>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</si>
  <si>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</si>
  <si>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</si>
  <si>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</si>
  <si>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</si>
  <si>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</si>
  <si>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</si>
  <si>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</si>
  <si>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</si>
  <si>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</si>
  <si>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</si>
  <si>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</si>
  <si>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</si>
  <si>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</si>
  <si>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</si>
  <si>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</si>
  <si>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</si>
  <si>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</si>
  <si>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</si>
  <si>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</si>
  <si>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</si>
  <si>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</si>
  <si>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</si>
  <si>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</si>
  <si>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</si>
  <si>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</si>
  <si>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</si>
  <si>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</si>
  <si>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</si>
  <si>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</si>
  <si>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</si>
  <si>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</si>
  <si>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</si>
  <si>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</si>
  <si>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</si>
  <si>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</si>
  <si>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</si>
  <si>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</si>
  <si>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</si>
  <si>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</si>
  <si>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</si>
  <si>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</si>
  <si>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</si>
  <si>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</si>
  <si>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</si>
  <si>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</si>
  <si>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</si>
  <si>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</si>
  <si>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</si>
  <si>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</si>
  <si>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</si>
  <si>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</si>
  <si>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</si>
  <si>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</si>
  <si>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</si>
  <si>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</si>
  <si>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</si>
  <si>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</si>
  <si>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</si>
  <si>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</si>
  <si>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</si>
  <si>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</si>
  <si>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</si>
  <si>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</si>
  <si>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</si>
  <si>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</si>
  <si>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</si>
  <si>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</si>
  <si>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</si>
  <si>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</si>
  <si>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</si>
  <si>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</si>
  <si>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</si>
  <si>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</si>
  <si>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</si>
  <si>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</si>
  <si>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</si>
  <si>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</si>
  <si>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</si>
  <si>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</si>
  <si>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</si>
  <si>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</si>
  <si>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</si>
  <si>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</si>
  <si>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</si>
  <si>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</si>
  <si>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</si>
  <si>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</si>
  <si>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</si>
  <si>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</si>
  <si>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</si>
  <si>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</si>
  <si>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</si>
  <si>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</si>
  <si>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</si>
  <si>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</si>
  <si>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</si>
  <si>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</si>
  <si>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</si>
  <si>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</si>
  <si>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</si>
  <si>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</si>
  <si>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</si>
  <si>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</si>
  <si>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</si>
  <si>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</si>
  <si>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</si>
  <si>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</si>
  <si>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</si>
  <si>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</si>
  <si>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</si>
  <si>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</si>
  <si>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</si>
  <si>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</si>
  <si>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</si>
  <si>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</si>
  <si>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</si>
  <si>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</si>
  <si>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</si>
  <si>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</si>
  <si>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</si>
  <si>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</si>
  <si>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</si>
  <si>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</si>
  <si>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</si>
  <si>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</si>
  <si>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</si>
  <si>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</si>
  <si>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</si>
  <si>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</si>
  <si>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</si>
  <si>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</si>
  <si>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</si>
  <si>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</si>
  <si>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</si>
  <si>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</si>
  <si>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</si>
  <si>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</si>
  <si>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</si>
  <si>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</si>
  <si>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</si>
  <si>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</si>
  <si>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</si>
  <si>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</si>
  <si>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</si>
  <si>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</si>
  <si>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</si>
  <si>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</si>
  <si>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</si>
  <si>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</si>
  <si>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</si>
  <si>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</si>
  <si>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</si>
  <si>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</si>
  <si>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</si>
  <si>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</si>
  <si>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</si>
  <si>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</si>
  <si>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</si>
  <si>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</si>
  <si>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</si>
  <si>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</si>
  <si>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</si>
  <si>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</si>
  <si>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</si>
  <si>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</si>
  <si>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</si>
  <si>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</si>
  <si>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</si>
  <si>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</si>
  <si>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</si>
  <si>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</si>
  <si>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</si>
  <si>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</si>
  <si>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</si>
  <si>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</si>
  <si>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</si>
  <si>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</si>
  <si>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</si>
  <si>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</si>
  <si>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</si>
  <si>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</si>
  <si>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</si>
  <si>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</si>
  <si>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</si>
  <si>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</si>
  <si>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</si>
  <si>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</si>
  <si>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</si>
  <si>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</si>
  <si>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</si>
  <si>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</si>
  <si>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</si>
  <si>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</si>
  <si>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</si>
  <si>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</si>
  <si>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</si>
  <si>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</si>
  <si>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</si>
  <si>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</si>
  <si>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</si>
  <si>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</si>
  <si>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</si>
  <si>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</si>
  <si>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</si>
  <si>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</si>
  <si>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</si>
  <si>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</si>
  <si>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</si>
  <si>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</si>
  <si>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</si>
  <si>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</si>
  <si>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</si>
  <si>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</si>
  <si>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</si>
  <si>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</si>
  <si>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</si>
  <si>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</si>
  <si>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</si>
  <si>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</si>
  <si>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</si>
  <si>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</si>
  <si>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</si>
  <si>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</si>
  <si>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</si>
  <si>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</si>
  <si>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</si>
  <si>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</si>
  <si>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</si>
  <si>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</si>
  <si>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</si>
  <si>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</si>
  <si>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</si>
  <si>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</si>
  <si>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</si>
  <si>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</si>
  <si>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</si>
  <si>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</si>
  <si>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</si>
  <si>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</si>
  <si>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</si>
  <si>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</si>
  <si>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</si>
  <si>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</si>
  <si>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</si>
  <si>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</si>
  <si>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</si>
  <si>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</si>
  <si>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</si>
  <si>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</si>
  <si>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</si>
  <si>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</si>
  <si>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</si>
  <si>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</si>
  <si>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</si>
  <si>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</si>
  <si>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</si>
  <si>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</si>
  <si>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</si>
  <si>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</si>
  <si>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</si>
  <si>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</si>
  <si>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</si>
  <si>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</si>
  <si>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</si>
  <si>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</si>
  <si>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</si>
  <si>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</si>
  <si>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</si>
  <si>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</si>
  <si>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</si>
  <si>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</si>
  <si>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</si>
  <si>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</si>
  <si>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</si>
  <si>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</si>
  <si>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</si>
  <si>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</si>
  <si>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</si>
  <si>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</si>
  <si>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</si>
  <si>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</si>
  <si>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</si>
  <si>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</si>
  <si>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</si>
  <si>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</si>
  <si>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</si>
  <si>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</si>
  <si>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</si>
  <si>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</si>
  <si>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</si>
  <si>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</si>
  <si>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</si>
  <si>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</si>
  <si>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</si>
  <si>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</si>
  <si>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</si>
  <si>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</si>
  <si>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</si>
  <si>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</si>
  <si>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</si>
  <si>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</si>
  <si>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</si>
  <si>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</si>
  <si>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</si>
  <si>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</si>
  <si>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</si>
  <si>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</si>
  <si>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</si>
  <si>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</si>
  <si>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</si>
  <si>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</si>
  <si>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</si>
  <si>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</si>
  <si>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</si>
  <si>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</si>
  <si>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</si>
  <si>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</si>
  <si>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</si>
  <si>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</si>
  <si>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</si>
  <si>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</si>
  <si>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</si>
  <si>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</si>
  <si>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</si>
  <si>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</si>
  <si>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</si>
  <si>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</si>
  <si>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</si>
  <si>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</si>
  <si>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</si>
  <si>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</si>
  <si>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</si>
  <si>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</si>
  <si>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</si>
  <si>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</si>
  <si>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</si>
  <si>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</si>
  <si>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</si>
  <si>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</si>
  <si>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</si>
  <si>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</si>
  <si>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</si>
  <si>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</si>
  <si>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</si>
  <si>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</si>
  <si>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</si>
  <si>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</si>
  <si>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</si>
  <si>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</si>
  <si>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</si>
  <si>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</si>
  <si>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</si>
  <si>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</si>
  <si>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</si>
  <si>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</si>
  <si>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</si>
  <si>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</si>
  <si>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</si>
  <si>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</si>
  <si>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</si>
  <si>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</si>
  <si>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</si>
  <si>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</si>
  <si>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</si>
  <si>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</si>
  <si>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</si>
  <si>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</si>
  <si>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</si>
  <si>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</si>
  <si>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</si>
  <si>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</si>
  <si>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</si>
  <si>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</si>
  <si>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</si>
  <si>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</si>
  <si>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</si>
  <si>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</si>
  <si>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</si>
  <si>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</si>
  <si>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</si>
  <si>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</si>
  <si>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</si>
  <si>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</si>
  <si>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</si>
  <si>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</si>
  <si>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</si>
  <si>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</si>
  <si>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</si>
  <si>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</si>
  <si>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</si>
  <si>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</si>
  <si>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</si>
  <si>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</si>
  <si>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</si>
  <si>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</si>
  <si>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</si>
  <si>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</si>
  <si>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</si>
  <si>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</si>
  <si>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</si>
  <si>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</si>
  <si>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</si>
  <si>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</si>
  <si>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</si>
  <si>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</si>
  <si>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</si>
  <si>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</si>
  <si>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</si>
  <si>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</si>
  <si>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</si>
  <si>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</si>
  <si>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</si>
  <si>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</si>
  <si>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</si>
  <si>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</si>
  <si>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</si>
  <si>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</si>
  <si>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</si>
  <si>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</si>
  <si>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</si>
  <si>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</si>
  <si>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</si>
  <si>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</si>
  <si>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</si>
  <si>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</si>
  <si>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</si>
  <si>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</si>
  <si>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</si>
  <si>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</si>
  <si>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</si>
  <si>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</si>
  <si>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</si>
  <si>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</si>
  <si>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</si>
  <si>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</si>
  <si>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</si>
  <si>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</si>
  <si>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</si>
  <si>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</si>
  <si>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</si>
  <si>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</si>
  <si>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</si>
  <si>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</si>
  <si>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</si>
  <si>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</si>
  <si>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</si>
  <si>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</si>
  <si>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</si>
  <si>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</si>
  <si>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</si>
  <si>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</si>
  <si>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</si>
  <si>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</si>
  <si>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</si>
  <si>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</si>
  <si>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</si>
  <si>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</si>
  <si>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</si>
  <si>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</si>
  <si>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</si>
  <si>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</si>
  <si>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</si>
  <si>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</si>
  <si>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</si>
  <si>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</si>
  <si>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</si>
  <si>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</si>
  <si>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</si>
  <si>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</si>
  <si>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</si>
  <si>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</si>
  <si>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</si>
  <si>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</si>
  <si>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</si>
  <si>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</si>
  <si>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</si>
  <si>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</si>
  <si>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</si>
  <si>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</si>
  <si>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</si>
  <si>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</si>
  <si>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</si>
  <si>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</si>
  <si>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</si>
  <si>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</si>
  <si>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</si>
  <si>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</si>
  <si>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</si>
  <si>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</si>
  <si>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</si>
  <si>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</si>
  <si>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</si>
  <si>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</si>
  <si>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</si>
  <si>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</si>
  <si>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</si>
  <si>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</si>
  <si>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</si>
  <si>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</si>
  <si>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</si>
  <si>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</si>
  <si>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</si>
  <si>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</si>
  <si>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</si>
  <si>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</si>
  <si>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</si>
  <si>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</si>
  <si>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</si>
  <si>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</si>
  <si>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</si>
  <si>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</si>
  <si>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</si>
  <si>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</si>
  <si>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</si>
  <si>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</si>
  <si>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</si>
  <si>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</si>
  <si>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</si>
  <si>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</si>
  <si>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</si>
  <si>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</si>
  <si>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</si>
  <si>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</si>
  <si>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</si>
  <si>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</si>
  <si>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</si>
  <si>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</si>
  <si>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</si>
  <si>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</si>
  <si>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</si>
  <si>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</si>
  <si>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</si>
  <si>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</si>
  <si>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</si>
  <si>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</si>
  <si>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</si>
  <si>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</si>
  <si>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</si>
  <si>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</si>
  <si>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</si>
  <si>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</si>
  <si>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</si>
  <si>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</si>
  <si>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</si>
  <si>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</si>
  <si>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</si>
  <si>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</si>
  <si>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</si>
  <si>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</si>
  <si>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</si>
  <si>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</si>
  <si>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</si>
  <si>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</si>
  <si>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</si>
  <si>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</si>
  <si>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</si>
  <si>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</si>
  <si>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</si>
  <si>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</si>
  <si>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</si>
  <si>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</si>
  <si>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</si>
  <si>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</si>
  <si>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</si>
  <si>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</si>
  <si>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</si>
  <si>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</si>
  <si>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</si>
  <si>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</si>
  <si>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</si>
  <si>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</si>
  <si>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</si>
  <si>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</si>
  <si>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</si>
  <si>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</si>
  <si>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</si>
  <si>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</si>
  <si>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</si>
  <si>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</si>
  <si>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</si>
  <si>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</si>
  <si>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</si>
  <si>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</si>
  <si>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</si>
  <si>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</si>
  <si>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</si>
  <si>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</si>
  <si>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</si>
  <si>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</si>
  <si>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</si>
  <si>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</si>
  <si>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</si>
  <si>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</si>
  <si>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</si>
  <si>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</si>
  <si>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</si>
  <si>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</si>
  <si>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</si>
  <si>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</si>
  <si>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</si>
  <si>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</si>
  <si>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</si>
  <si>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</si>
  <si>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</si>
  <si>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</si>
  <si>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</si>
  <si>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</si>
  <si>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</si>
  <si>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</si>
  <si>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</si>
  <si>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</si>
  <si>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</si>
  <si>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</si>
  <si>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</si>
  <si>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</si>
  <si>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</si>
  <si>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</si>
  <si>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</si>
  <si>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</si>
  <si>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</si>
  <si>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</si>
  <si>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</si>
  <si>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</si>
  <si>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</si>
  <si>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</si>
  <si>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</si>
  <si>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</si>
  <si>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</si>
  <si>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</si>
  <si>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</si>
  <si>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</si>
  <si>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</si>
  <si>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</si>
  <si>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</si>
  <si>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</si>
  <si>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</si>
  <si>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</si>
  <si>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</si>
  <si>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</si>
  <si>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</si>
  <si>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</si>
  <si>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</si>
  <si>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</si>
  <si>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</si>
  <si>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</si>
  <si>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</si>
  <si>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</si>
  <si>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</si>
  <si>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</si>
  <si>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</si>
  <si>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</si>
  <si>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</si>
  <si>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</si>
  <si>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</si>
  <si>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</si>
  <si>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</si>
  <si>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</si>
  <si>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</si>
  <si>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</si>
  <si>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</si>
  <si>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</si>
  <si>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</si>
  <si>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</si>
  <si>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</si>
  <si>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</si>
  <si>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</si>
  <si>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</si>
  <si>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</si>
  <si>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</si>
  <si>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</si>
  <si>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</si>
  <si>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</si>
  <si>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</si>
  <si>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</si>
  <si>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</si>
  <si>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</si>
  <si>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</si>
  <si>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</si>
  <si>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</si>
  <si>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</si>
  <si>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</si>
  <si>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</si>
  <si>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</si>
  <si>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</si>
  <si>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</si>
  <si>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</si>
  <si>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</si>
  <si>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</si>
  <si>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</si>
  <si>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</si>
  <si>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</si>
  <si>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</si>
  <si>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</si>
  <si>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</si>
  <si>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</si>
  <si>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</si>
  <si>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</si>
  <si>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</si>
  <si>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</si>
  <si>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</si>
  <si>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</si>
  <si>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</si>
  <si>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</si>
  <si>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</si>
  <si>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</si>
  <si>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</si>
  <si>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</si>
  <si>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</si>
  <si>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</si>
  <si>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</si>
  <si>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</si>
  <si>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</si>
  <si>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</si>
  <si>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</si>
  <si>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</si>
  <si>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</si>
  <si>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</si>
  <si>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</si>
  <si>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</si>
  <si>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</si>
  <si>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</si>
  <si>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</si>
  <si>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</si>
  <si>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</si>
  <si>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</si>
  <si>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</si>
  <si>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</si>
  <si>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</si>
  <si>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</si>
  <si>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</si>
  <si>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</si>
  <si>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</si>
  <si>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</si>
  <si>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</si>
  <si>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</si>
  <si>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</si>
  <si>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</si>
  <si>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</si>
  <si>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</si>
  <si>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</si>
  <si>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</si>
  <si>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</si>
  <si>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</si>
  <si>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</si>
  <si>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</si>
  <si>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</si>
  <si>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</si>
  <si>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</si>
  <si>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</si>
  <si>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</si>
  <si>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</si>
  <si>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</si>
  <si>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</si>
  <si>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</si>
  <si>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</si>
  <si>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</si>
  <si>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</si>
  <si>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</si>
  <si>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</si>
  <si>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</si>
  <si>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</si>
  <si>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</si>
  <si>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</si>
  <si>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</si>
  <si>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</si>
  <si>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</si>
  <si>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</si>
  <si>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</si>
  <si>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</si>
  <si>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</si>
  <si>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</si>
  <si>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</si>
  <si>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</si>
  <si>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</si>
  <si>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</si>
  <si>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</si>
  <si>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</si>
  <si>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</si>
  <si>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</si>
  <si>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</si>
  <si>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</si>
  <si>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</si>
  <si>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</si>
  <si>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</si>
  <si>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</si>
  <si>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</si>
  <si>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</si>
  <si>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</si>
  <si>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</si>
  <si>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</si>
  <si>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</si>
  <si>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</si>
  <si>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</si>
  <si>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</si>
  <si>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</si>
  <si>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</si>
  <si>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</si>
  <si>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</si>
  <si>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</si>
  <si>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</si>
  <si>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</si>
  <si>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</si>
  <si>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</si>
  <si>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</si>
  <si>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</si>
  <si>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</si>
  <si>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</si>
  <si>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</si>
  <si>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</si>
  <si>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</si>
  <si>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</si>
  <si>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</si>
  <si>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</si>
  <si>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</si>
  <si>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</si>
  <si>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</si>
  <si>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</si>
  <si>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</si>
  <si>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</si>
  <si>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</si>
  <si>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</si>
  <si>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</si>
  <si>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</si>
  <si>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</si>
  <si>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</si>
  <si>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</si>
  <si>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</si>
  <si>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</si>
  <si>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</si>
  <si>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</si>
  <si>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</si>
  <si>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</si>
  <si>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</si>
  <si>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</si>
  <si>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</si>
  <si>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</si>
  <si>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</si>
  <si>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</si>
  <si>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</si>
  <si>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</si>
  <si>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</si>
  <si>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</si>
  <si>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</si>
  <si>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</si>
  <si>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</si>
  <si>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</si>
  <si>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</si>
  <si>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</si>
  <si>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</si>
  <si>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</si>
  <si>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</si>
  <si>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</si>
  <si>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</si>
  <si>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</si>
  <si>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</si>
  <si>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</si>
  <si>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</si>
  <si>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</si>
  <si>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</si>
  <si>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</si>
  <si>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</si>
  <si>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</si>
  <si>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</si>
  <si>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</si>
  <si>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</si>
  <si>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</si>
  <si>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</si>
  <si>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</si>
  <si>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</si>
  <si>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</si>
  <si>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</si>
  <si>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</si>
  <si>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</si>
  <si>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</si>
  <si>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</si>
  <si>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</si>
  <si>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</si>
  <si>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</si>
  <si>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</si>
  <si>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</si>
  <si>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</si>
  <si>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</si>
  <si>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</si>
  <si>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</si>
  <si>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</si>
  <si>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</si>
  <si>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</si>
  <si>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</si>
  <si>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</si>
  <si>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</si>
  <si>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</si>
  <si>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</si>
  <si>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</si>
  <si>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</si>
  <si>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</si>
  <si>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</si>
  <si>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</si>
  <si>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</si>
  <si>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</si>
  <si>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</si>
  <si>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</si>
  <si>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</si>
  <si>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</si>
  <si>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</si>
  <si>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</si>
  <si>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</si>
  <si>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</si>
  <si>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</si>
  <si>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</si>
  <si>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</si>
  <si>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</si>
  <si>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</si>
  <si>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</si>
  <si>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</si>
  <si>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</si>
  <si>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</si>
  <si>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</si>
  <si>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</si>
  <si>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</si>
  <si>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</si>
  <si>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</si>
  <si>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</si>
  <si>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</si>
  <si>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</si>
  <si>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</si>
  <si>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</si>
  <si>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</si>
  <si>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</si>
  <si>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</si>
  <si>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</si>
  <si>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</si>
  <si>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</si>
  <si>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</si>
  <si>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</si>
  <si>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</si>
  <si>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</si>
  <si>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</si>
  <si>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</si>
  <si>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</si>
  <si>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</si>
  <si>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</si>
  <si>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</si>
  <si>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</si>
  <si>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</si>
  <si>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</si>
  <si>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</si>
  <si>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</si>
  <si>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</si>
  <si>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</si>
  <si>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</si>
  <si>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</si>
  <si>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</si>
  <si>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</si>
  <si>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</si>
  <si>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</si>
  <si>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</si>
  <si>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</si>
  <si>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</si>
  <si>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</si>
  <si>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</si>
  <si>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</si>
  <si>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</si>
  <si>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</si>
  <si>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</si>
  <si>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</si>
  <si>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</si>
  <si>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</si>
  <si>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</si>
  <si>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</si>
  <si>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</si>
  <si>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</si>
  <si>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</si>
  <si>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</si>
  <si>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</si>
  <si>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</si>
  <si>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</si>
  <si>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</si>
  <si>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</si>
  <si>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</si>
  <si>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</si>
  <si>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</si>
  <si>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</si>
  <si>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</si>
  <si>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</si>
  <si>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</si>
  <si>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</si>
  <si>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</si>
  <si>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</si>
  <si>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</si>
  <si>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</si>
  <si>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</si>
  <si>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</si>
  <si>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</si>
  <si>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</si>
  <si>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</si>
  <si>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</si>
  <si>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</si>
  <si>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</si>
  <si>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</si>
  <si>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</si>
  <si>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</si>
  <si>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</si>
  <si>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</si>
  <si>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</si>
  <si>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</si>
  <si>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</si>
  <si>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</si>
  <si>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</si>
  <si>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</si>
  <si>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</si>
  <si>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</si>
  <si>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</si>
  <si>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</si>
  <si>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</si>
  <si>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</si>
  <si>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</si>
  <si>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</si>
  <si>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</si>
  <si>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</si>
  <si>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</si>
  <si>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</si>
  <si>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</si>
  <si>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</si>
  <si>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</si>
  <si>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</si>
  <si>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</si>
  <si>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</si>
  <si>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</si>
  <si>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</si>
  <si>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</si>
  <si>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</si>
  <si>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</si>
  <si>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</si>
  <si>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</si>
  <si>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</si>
  <si>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</si>
  <si>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</si>
  <si>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</si>
  <si>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</si>
  <si>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</si>
  <si>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</si>
  <si>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</si>
  <si>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</si>
  <si>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</si>
  <si>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</si>
  <si>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</si>
  <si>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</si>
  <si>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</si>
  <si>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</si>
  <si>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</si>
  <si>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</si>
  <si>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</si>
  <si>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</si>
  <si>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</si>
  <si>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</si>
  <si>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</si>
  <si>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</si>
  <si>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</si>
  <si>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</si>
  <si>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</si>
  <si>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</si>
  <si>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</si>
  <si>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</si>
  <si>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</si>
  <si>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</si>
  <si>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</si>
  <si>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</si>
  <si>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</si>
  <si>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</si>
  <si>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</si>
  <si>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</si>
  <si>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</si>
  <si>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</si>
  <si>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</si>
  <si>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</si>
  <si>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</si>
  <si>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</si>
  <si>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</si>
  <si>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</si>
  <si>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</si>
  <si>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</si>
  <si>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</si>
  <si>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</si>
  <si>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</si>
  <si>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</si>
  <si>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</si>
  <si>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</si>
  <si>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</si>
  <si>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</si>
  <si>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</si>
  <si>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</si>
  <si>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</si>
  <si>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</si>
  <si>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</si>
  <si>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</si>
  <si>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</si>
  <si>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</si>
  <si>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</si>
  <si>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</si>
  <si>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</si>
  <si>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</si>
  <si>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</si>
  <si>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</si>
  <si>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</si>
  <si>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</si>
  <si>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</si>
  <si>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</si>
  <si>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</si>
  <si>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</si>
  <si>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</si>
  <si>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</si>
  <si>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</si>
  <si>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</si>
  <si>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</si>
  <si>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</si>
  <si>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</si>
  <si>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</si>
  <si>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</si>
  <si>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</si>
  <si>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</si>
  <si>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</si>
  <si>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</si>
  <si>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</si>
  <si>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</si>
  <si>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</si>
  <si>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</si>
  <si>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</si>
  <si>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</si>
  <si>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</si>
  <si>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</si>
  <si>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</si>
  <si>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</si>
  <si>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</si>
  <si>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</si>
  <si>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</si>
  <si>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</si>
  <si>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</si>
  <si>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</si>
  <si>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</si>
  <si>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</si>
  <si>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</si>
  <si>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</si>
  <si>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</si>
  <si>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</si>
  <si>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</si>
  <si>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</si>
  <si>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</si>
  <si>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</si>
  <si>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</si>
  <si>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</si>
  <si>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</si>
  <si>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</si>
  <si>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</si>
  <si>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</si>
  <si>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</si>
  <si>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</si>
  <si>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</si>
  <si>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</si>
  <si>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</si>
  <si>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</si>
  <si>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</si>
  <si>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</si>
  <si>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</si>
  <si>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</si>
  <si>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</si>
  <si>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</si>
  <si>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</si>
  <si>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</si>
  <si>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</si>
  <si>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</si>
  <si>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</si>
  <si>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</si>
  <si>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</si>
  <si>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</si>
  <si>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</si>
  <si>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</si>
  <si>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</si>
  <si>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</si>
  <si>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</si>
  <si>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</si>
  <si>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</si>
  <si>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</si>
  <si>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</si>
  <si>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</si>
  <si>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</si>
  <si>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</si>
  <si>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</si>
  <si>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</si>
  <si>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</si>
  <si>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</si>
  <si>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</si>
  <si>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</si>
  <si>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</si>
  <si>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</si>
  <si>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</si>
  <si>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</si>
  <si>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</si>
  <si>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</si>
  <si>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</si>
  <si>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</si>
  <si>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</si>
  <si>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</si>
  <si>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</si>
  <si>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</si>
  <si>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</si>
  <si>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</si>
  <si>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</si>
  <si>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</si>
  <si>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</si>
  <si>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</si>
  <si>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</si>
  <si>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</si>
  <si>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</si>
  <si>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</si>
  <si>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</si>
  <si>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</si>
  <si>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</si>
  <si>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</si>
  <si>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</si>
  <si>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</si>
  <si>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</si>
  <si>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</si>
  <si>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</si>
  <si>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</si>
  <si>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</si>
  <si>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</si>
  <si>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</si>
  <si>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</si>
  <si>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</si>
  <si>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</si>
  <si>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</si>
  <si>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</si>
  <si>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</si>
  <si>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</si>
  <si>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</si>
  <si>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</si>
  <si>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</si>
  <si>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</si>
  <si>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</si>
  <si>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</si>
  <si>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</si>
  <si>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</si>
  <si>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</si>
  <si>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</si>
  <si>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</si>
  <si>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</si>
  <si>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</si>
  <si>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</si>
  <si>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</si>
  <si>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</si>
  <si>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</si>
  <si>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</si>
  <si>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</si>
  <si>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</si>
  <si>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</si>
  <si>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</si>
  <si>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</si>
  <si>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</si>
  <si>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</si>
  <si>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</si>
  <si>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</si>
  <si>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</si>
  <si>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</si>
  <si>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</si>
  <si>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</si>
  <si>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</si>
  <si>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</si>
  <si>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</si>
  <si>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</si>
  <si>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</si>
  <si>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</si>
  <si>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</si>
  <si>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</si>
  <si>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</si>
  <si>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</si>
  <si>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</si>
  <si>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</si>
  <si>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</si>
  <si>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</si>
  <si>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</si>
  <si>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</si>
  <si>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</si>
  <si>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</si>
  <si>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</si>
  <si>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</si>
  <si>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</si>
  <si>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</si>
  <si>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</si>
  <si>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</si>
  <si>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</si>
  <si>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</si>
  <si>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</si>
  <si>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</si>
  <si>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</si>
  <si>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</si>
  <si>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</si>
  <si>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</si>
  <si>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</si>
  <si>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</si>
  <si>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</si>
  <si>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</si>
  <si>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</si>
  <si>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</si>
  <si>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</si>
  <si>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</si>
  <si>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</si>
  <si>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</si>
  <si>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</si>
  <si>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</si>
  <si>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</si>
  <si>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</si>
  <si>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</si>
  <si>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</si>
  <si>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</si>
  <si>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</si>
  <si>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</si>
  <si>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</si>
  <si>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</si>
  <si>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</si>
  <si>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</si>
  <si>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</si>
  <si>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</si>
  <si>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</si>
  <si>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</si>
  <si>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</si>
  <si>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</si>
  <si>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</si>
  <si>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</si>
  <si>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</si>
  <si>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</si>
  <si>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</si>
  <si>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</si>
  <si>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</si>
  <si>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</si>
  <si>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</si>
  <si>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</si>
  <si>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</si>
  <si>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</si>
  <si>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</si>
  <si>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</si>
  <si>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</si>
  <si>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</si>
  <si>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</si>
  <si>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</si>
  <si>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</si>
  <si>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</si>
  <si>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</si>
  <si>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</si>
  <si>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</si>
  <si>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</si>
  <si>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</si>
  <si>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</si>
  <si>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</si>
  <si>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</si>
  <si>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</si>
  <si>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</si>
  <si>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</si>
  <si>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</si>
  <si>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</si>
  <si>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</si>
  <si>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</si>
  <si>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</si>
  <si>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</si>
  <si>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</si>
  <si>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</si>
  <si>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</si>
  <si>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</si>
  <si>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</si>
  <si>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</si>
  <si>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</si>
  <si>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</si>
  <si>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</si>
  <si>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</si>
  <si>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</si>
  <si>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</si>
  <si>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</si>
  <si>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</si>
  <si>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</si>
  <si>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</si>
  <si>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</si>
  <si>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</si>
  <si>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</si>
  <si>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</si>
  <si>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</si>
  <si>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</si>
  <si>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</si>
  <si>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</si>
  <si>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</si>
  <si>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</si>
  <si>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</si>
  <si>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</si>
  <si>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</si>
  <si>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</si>
  <si>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</si>
  <si>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</si>
  <si>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</si>
  <si>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</si>
  <si>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</si>
  <si>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</si>
  <si>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</si>
  <si>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</si>
  <si>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</si>
  <si>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</si>
  <si>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</si>
  <si>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</si>
  <si>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</si>
  <si>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</si>
  <si>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</si>
  <si>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</si>
  <si>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</si>
  <si>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</si>
  <si>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</si>
  <si>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</si>
  <si>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</si>
  <si>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</si>
  <si>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</si>
  <si>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</si>
  <si>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</si>
  <si>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</si>
  <si>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</si>
  <si>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</si>
  <si>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</si>
  <si>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</si>
  <si>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</si>
  <si>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</si>
  <si>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</si>
  <si>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</si>
  <si>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</si>
  <si>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</si>
  <si>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</si>
  <si>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</si>
  <si>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</si>
  <si>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</si>
  <si>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</si>
  <si>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</si>
  <si>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</si>
  <si>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</si>
  <si>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</si>
  <si>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</si>
  <si>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</si>
  <si>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</si>
  <si>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</si>
  <si>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</si>
  <si>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</si>
  <si>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</si>
  <si>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</si>
  <si>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</si>
  <si>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</si>
  <si>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</si>
  <si>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</si>
  <si>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</si>
  <si>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</si>
  <si>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</si>
  <si>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</si>
  <si>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</si>
  <si>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</si>
  <si>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</si>
  <si>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</si>
  <si>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</si>
  <si>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</si>
  <si>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</si>
  <si>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</si>
  <si>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</si>
  <si>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</si>
  <si>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</si>
  <si>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</si>
  <si>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</si>
  <si>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</si>
  <si>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</si>
  <si>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</si>
  <si>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</si>
  <si>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</si>
  <si>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</si>
  <si>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</si>
  <si>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</si>
  <si>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</si>
  <si>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</si>
  <si>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</si>
  <si>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</si>
  <si>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</si>
  <si>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</si>
  <si>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</si>
  <si>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</si>
  <si>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</si>
  <si>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</si>
  <si>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</si>
  <si>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</si>
  <si>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</si>
  <si>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</si>
  <si>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</si>
  <si>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</si>
  <si>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</si>
  <si>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</si>
  <si>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</si>
  <si>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</si>
  <si>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</si>
  <si>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</si>
  <si>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</si>
  <si>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</si>
  <si>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</si>
  <si>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</si>
  <si>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</si>
  <si>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</si>
  <si>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</si>
  <si>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</si>
  <si>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</si>
  <si>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</si>
  <si>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</si>
  <si>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</si>
  <si>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</si>
  <si>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</si>
  <si>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</si>
  <si>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</si>
  <si>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</si>
  <si>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</si>
  <si>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</si>
  <si>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</si>
  <si>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</si>
  <si>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</si>
  <si>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</si>
  <si>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</si>
  <si>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</si>
  <si>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</si>
  <si>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</si>
  <si>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</si>
  <si>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</si>
  <si>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</si>
  <si>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</si>
  <si>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</si>
  <si>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</si>
  <si>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</si>
  <si>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</si>
  <si>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</si>
  <si>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</si>
  <si>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</si>
  <si>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</si>
  <si>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</si>
  <si>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</si>
  <si>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</si>
  <si>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</si>
  <si>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</si>
  <si>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</si>
  <si>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</si>
  <si>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</si>
  <si>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</si>
  <si>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</si>
  <si>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</si>
  <si>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</si>
  <si>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</si>
  <si>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</si>
  <si>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</si>
  <si>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</si>
  <si>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</si>
  <si>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</si>
  <si>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</si>
  <si>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</si>
  <si>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</si>
  <si>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</si>
  <si>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</si>
  <si>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</si>
  <si>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</si>
  <si>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</si>
  <si>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</si>
  <si>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</si>
  <si>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</si>
  <si>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</si>
  <si>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</si>
  <si>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</si>
  <si>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</si>
  <si>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</si>
  <si>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</si>
  <si>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</si>
  <si>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</si>
  <si>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</si>
  <si>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</si>
  <si>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</si>
  <si>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</si>
  <si>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</si>
  <si>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</si>
  <si>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</si>
  <si>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</si>
  <si>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</si>
  <si>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</si>
  <si>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</si>
  <si>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</si>
  <si>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</si>
  <si>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</si>
  <si>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</si>
  <si>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</si>
  <si>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</si>
  <si>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</si>
  <si>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</si>
  <si>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</si>
  <si>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</si>
  <si>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</si>
  <si>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</si>
  <si>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</si>
  <si>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</si>
  <si>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</si>
  <si>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</si>
  <si>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</si>
  <si>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</si>
  <si>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</si>
  <si>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</si>
  <si>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</si>
  <si>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</si>
  <si>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</si>
  <si>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</si>
  <si>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</si>
  <si>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</si>
  <si>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</si>
  <si>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</si>
  <si>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</si>
  <si>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</si>
  <si>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</si>
  <si>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</si>
  <si>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</si>
  <si>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</si>
  <si>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</si>
  <si>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</si>
  <si>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</si>
  <si>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</si>
  <si>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</si>
  <si>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</si>
  <si>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</si>
  <si>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</si>
  <si>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</si>
  <si>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</si>
  <si>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</si>
  <si>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</si>
  <si>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</si>
  <si>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</si>
  <si>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</si>
  <si>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</si>
  <si>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</si>
  <si>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</si>
  <si>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</si>
  <si>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</si>
  <si>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</si>
  <si>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</si>
  <si>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</si>
  <si>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</si>
  <si>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</si>
  <si>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</si>
  <si>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</si>
  <si>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</si>
  <si>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</si>
  <si>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</si>
  <si>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</si>
  <si>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</si>
  <si>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</si>
  <si>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</si>
  <si>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</si>
  <si>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</si>
  <si>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</si>
  <si>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</si>
  <si>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</si>
  <si>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</si>
  <si>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</si>
  <si>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</si>
  <si>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</si>
  <si>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</si>
  <si>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</si>
  <si>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</si>
  <si>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</si>
  <si>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</si>
  <si>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</si>
  <si>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</si>
  <si>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</si>
  <si>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</si>
  <si>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</si>
  <si>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</si>
  <si>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</si>
  <si>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</si>
  <si>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</si>
  <si>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</si>
  <si>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</si>
  <si>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</si>
  <si>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</si>
  <si>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</si>
  <si>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</si>
  <si>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</si>
  <si>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</si>
  <si>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</si>
  <si>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</si>
  <si>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</si>
  <si>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</si>
  <si>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</si>
  <si>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</si>
  <si>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</si>
  <si>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</si>
  <si>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</si>
  <si>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</si>
  <si>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</si>
  <si>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</si>
  <si>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</si>
  <si>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</si>
  <si>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</si>
  <si>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</si>
  <si>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</si>
  <si>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</si>
  <si>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</si>
  <si>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</si>
  <si>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</si>
  <si>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</si>
  <si>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</si>
  <si>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</si>
  <si>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</si>
  <si>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</si>
  <si>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</si>
  <si>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</si>
  <si>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</si>
  <si>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</si>
  <si>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</si>
  <si>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</si>
  <si>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</si>
  <si>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</si>
  <si>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</si>
  <si>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</si>
  <si>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</si>
  <si>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</si>
  <si>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</si>
  <si>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</si>
  <si>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</si>
  <si>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</si>
  <si>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</si>
  <si>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</si>
  <si>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</si>
  <si>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</si>
  <si>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</si>
  <si>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</si>
  <si>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</si>
  <si>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</si>
  <si>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</si>
  <si>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</si>
  <si>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</si>
  <si>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</si>
  <si>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</si>
  <si>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</si>
  <si>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</si>
  <si>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</si>
  <si>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</si>
  <si>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</si>
  <si>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</si>
  <si>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</si>
  <si>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</si>
  <si>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</si>
  <si>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</si>
  <si>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</si>
  <si>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</si>
  <si>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</si>
  <si>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</si>
  <si>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</si>
  <si>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</si>
  <si>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</si>
  <si>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</si>
  <si>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</si>
  <si>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</si>
  <si>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</si>
  <si>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</si>
  <si>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</si>
  <si>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</si>
  <si>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</si>
  <si>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</si>
  <si>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</si>
  <si>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</si>
  <si>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</si>
  <si>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</si>
  <si>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</si>
  <si>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</si>
  <si>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</si>
  <si>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</si>
  <si>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</si>
  <si>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</si>
  <si>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</si>
  <si>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</si>
  <si>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</si>
  <si>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</si>
  <si>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</si>
  <si>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</si>
  <si>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</si>
  <si>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</si>
  <si>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</si>
  <si>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</si>
  <si>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</si>
  <si>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</si>
  <si>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</si>
  <si>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</si>
  <si>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</si>
  <si>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</si>
  <si>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</si>
  <si>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</si>
  <si>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</si>
  <si>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</si>
  <si>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</si>
  <si>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</si>
  <si>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</si>
  <si>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</si>
  <si>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</si>
  <si>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</si>
  <si>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</si>
  <si>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</si>
  <si>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</si>
  <si>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</si>
  <si>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</si>
  <si>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</si>
  <si>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</si>
  <si>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</si>
  <si>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</si>
  <si>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</si>
  <si>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</si>
  <si>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</si>
  <si>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</si>
  <si>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</si>
  <si>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</si>
  <si>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</si>
  <si>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</si>
  <si>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</si>
  <si>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</si>
  <si>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</si>
  <si>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</si>
  <si>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</si>
  <si>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</si>
  <si>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</si>
  <si>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</si>
  <si>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</si>
  <si>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</si>
  <si>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</si>
  <si>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</si>
  <si>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</si>
  <si>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</si>
  <si>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</si>
  <si>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</si>
  <si>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</si>
  <si>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</si>
  <si>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</si>
  <si>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</si>
  <si>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</si>
  <si>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</si>
  <si>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</si>
  <si>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</si>
  <si>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</si>
  <si>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</si>
  <si>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</si>
  <si>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</si>
  <si>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</si>
  <si>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</si>
  <si>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</si>
  <si>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</si>
  <si>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</si>
  <si>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</si>
  <si>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</si>
  <si>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</si>
  <si>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</si>
  <si>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</si>
  <si>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</si>
  <si>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</si>
  <si>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</si>
  <si>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</si>
  <si>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</si>
  <si>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</si>
  <si>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</si>
  <si>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</si>
  <si>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</si>
  <si>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</si>
  <si>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</si>
  <si>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</si>
  <si>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</si>
  <si>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</si>
  <si>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</si>
  <si>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</si>
  <si>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</si>
  <si>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</si>
  <si>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</si>
  <si>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</si>
  <si>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</si>
  <si>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</si>
  <si>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</si>
  <si>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</si>
  <si>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</si>
  <si>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</si>
  <si>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</si>
  <si>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</si>
  <si>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</si>
  <si>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</si>
  <si>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</si>
  <si>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</si>
  <si>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</si>
  <si>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</si>
  <si>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</si>
  <si>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</si>
  <si>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</si>
  <si>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</si>
  <si>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</si>
  <si>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</si>
  <si>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</si>
  <si>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</si>
  <si>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</si>
  <si>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</si>
  <si>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</si>
  <si>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</si>
  <si>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</si>
  <si>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</si>
  <si>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</si>
  <si>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</si>
  <si>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</si>
  <si>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</si>
  <si>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</si>
  <si>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</si>
  <si>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</si>
  <si>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</si>
  <si>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</si>
  <si>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</si>
  <si>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</si>
  <si>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</si>
  <si>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</si>
  <si>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</si>
  <si>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</si>
  <si>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</si>
  <si>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</si>
  <si>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</si>
  <si>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</si>
  <si>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</si>
  <si>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</si>
  <si>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</si>
  <si>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</si>
  <si>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</si>
  <si>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</si>
  <si>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</si>
  <si>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</si>
  <si>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</si>
  <si>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</si>
  <si>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</si>
  <si>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</si>
  <si>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</si>
  <si>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</si>
  <si>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</si>
  <si>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</si>
  <si>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</si>
  <si>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</si>
  <si>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</si>
  <si>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</si>
  <si>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</si>
  <si>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</si>
  <si>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</si>
  <si>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</si>
  <si>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</si>
  <si>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</si>
  <si>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</si>
  <si>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</si>
  <si>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</si>
  <si>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</si>
  <si>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</si>
  <si>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</si>
  <si>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</si>
  <si>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</si>
  <si>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</si>
  <si>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</si>
  <si>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</si>
  <si>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</si>
  <si>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</si>
  <si>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</si>
  <si>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</si>
  <si>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</si>
  <si>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</si>
  <si>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</si>
  <si>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</si>
  <si>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</si>
  <si>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</si>
  <si>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</si>
  <si>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</si>
  <si>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</si>
  <si>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</si>
  <si>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</si>
  <si>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</si>
  <si>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</si>
  <si>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</si>
  <si>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</si>
  <si>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</si>
  <si>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</si>
  <si>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</si>
  <si>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</si>
  <si>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</si>
  <si>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</si>
  <si>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</si>
  <si>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</si>
  <si>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</si>
  <si>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</si>
  <si>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</si>
  <si>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</si>
  <si>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</si>
  <si>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</si>
  <si>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</si>
  <si>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</si>
  <si>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</si>
  <si>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</si>
  <si>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</si>
  <si>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</si>
  <si>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</si>
  <si>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</si>
  <si>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</si>
  <si>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</si>
  <si>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</si>
  <si>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</si>
  <si>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</si>
  <si>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</si>
  <si>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</si>
  <si>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</si>
  <si>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</si>
  <si>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</si>
  <si>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</si>
  <si>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</si>
  <si>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</si>
  <si>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</si>
  <si>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</si>
  <si>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</si>
  <si>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</si>
  <si>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</si>
  <si>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</si>
  <si>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</si>
  <si>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</si>
  <si>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</si>
  <si>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</si>
  <si>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</si>
  <si>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</si>
  <si>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</si>
  <si>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</si>
  <si>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</si>
  <si>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</si>
  <si>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</si>
  <si>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</si>
  <si>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</si>
  <si>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</si>
  <si>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</si>
  <si>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</si>
  <si>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</si>
  <si>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</si>
  <si>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</si>
  <si>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</si>
  <si>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</si>
  <si>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</si>
  <si>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</si>
  <si>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</si>
  <si>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</si>
  <si>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</si>
  <si>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</si>
  <si>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</si>
  <si>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</si>
  <si>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</si>
  <si>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</si>
  <si>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</si>
  <si>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</si>
  <si>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</si>
  <si>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</si>
  <si>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</si>
  <si>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</si>
  <si>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</si>
  <si>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</si>
  <si>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</si>
  <si>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</si>
  <si>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</si>
  <si>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</si>
  <si>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</si>
  <si>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</si>
  <si>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</si>
  <si>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</si>
  <si>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</si>
  <si>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</si>
  <si>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</si>
  <si>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</si>
  <si>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</si>
  <si>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</si>
  <si>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</si>
  <si>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</si>
  <si>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</si>
  <si>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</si>
  <si>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</si>
  <si>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</si>
  <si>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</si>
  <si>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</si>
  <si>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</si>
  <si>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</si>
  <si>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</si>
  <si>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</si>
  <si>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</si>
  <si>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</si>
  <si>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</si>
  <si>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</si>
  <si>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</si>
  <si>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</si>
  <si>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</si>
  <si>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</si>
  <si>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</si>
  <si>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</si>
  <si>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</si>
  <si>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</si>
  <si>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</si>
  <si>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</si>
  <si>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</si>
  <si>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</si>
  <si>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</si>
  <si>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</si>
  <si>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</si>
  <si>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</si>
  <si>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</si>
  <si>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</si>
  <si>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</si>
  <si>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</si>
  <si>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</si>
  <si>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</si>
  <si>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</si>
  <si>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</si>
  <si>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</si>
  <si>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</si>
  <si>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</si>
  <si>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</si>
  <si>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</si>
  <si>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</si>
  <si>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</si>
  <si>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</si>
  <si>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</si>
  <si>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</si>
  <si>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</si>
  <si>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</si>
  <si>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</si>
  <si>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</si>
  <si>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</si>
  <si>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</si>
  <si>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</si>
  <si>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</si>
  <si>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</si>
  <si>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</si>
  <si>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</si>
  <si>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</si>
  <si>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</si>
  <si>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</si>
  <si>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</si>
  <si>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</si>
  <si>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</si>
  <si>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</si>
  <si>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</si>
  <si>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</si>
  <si>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</si>
  <si>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</si>
  <si>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</si>
  <si>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</si>
  <si>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</si>
  <si>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</si>
  <si>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</si>
  <si>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</si>
  <si>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</si>
  <si>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</si>
  <si>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</si>
  <si>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</si>
  <si>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</si>
  <si>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</si>
  <si>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</si>
  <si>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</si>
  <si>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</si>
  <si>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</si>
  <si>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</si>
  <si>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</si>
  <si>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</si>
  <si>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</si>
  <si>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</si>
  <si>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</si>
  <si>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</si>
  <si>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</si>
  <si>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</si>
  <si>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</si>
  <si>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</si>
  <si>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</si>
  <si>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</si>
  <si>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</si>
  <si>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</si>
  <si>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</si>
  <si>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</si>
  <si>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</si>
  <si>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</si>
  <si>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</si>
  <si>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</si>
  <si>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</si>
  <si>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</si>
  <si>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</si>
  <si>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</si>
  <si>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</si>
  <si>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</si>
  <si>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</si>
  <si>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</si>
  <si>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</si>
  <si>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</si>
  <si>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</si>
  <si>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</si>
  <si>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</si>
  <si>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</si>
  <si>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</si>
  <si>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</si>
  <si>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</si>
  <si>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</si>
  <si>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</si>
  <si>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</si>
  <si>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</si>
  <si>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</si>
  <si>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</si>
  <si>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</si>
  <si>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</si>
  <si>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</si>
  <si>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</si>
  <si>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</si>
  <si>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</si>
  <si>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</si>
  <si>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</si>
  <si>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</si>
  <si>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</si>
  <si>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</si>
  <si>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</si>
  <si>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</si>
  <si>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</si>
  <si>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</si>
  <si>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</si>
  <si>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</si>
  <si>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</si>
  <si>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</si>
  <si>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</si>
  <si>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</si>
  <si>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</si>
  <si>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</si>
  <si>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</si>
  <si>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</si>
  <si>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</si>
  <si>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</si>
  <si>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</si>
  <si>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</si>
  <si>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</si>
  <si>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</si>
  <si>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</si>
  <si>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</si>
  <si>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</si>
  <si>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</si>
  <si>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</si>
  <si>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</si>
  <si>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</si>
  <si>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</si>
  <si>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</si>
  <si>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</si>
  <si>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</si>
  <si>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</si>
  <si>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</si>
  <si>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</si>
  <si>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</si>
  <si>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</si>
  <si>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</si>
  <si>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</si>
  <si>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</si>
  <si>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</si>
  <si>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</si>
  <si>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</si>
  <si>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</si>
  <si>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</si>
  <si>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</si>
  <si>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</si>
  <si>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</si>
  <si>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</si>
  <si>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</si>
  <si>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</si>
  <si>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</si>
  <si>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</si>
  <si>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</si>
  <si>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</si>
  <si>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</si>
  <si>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</si>
  <si>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</si>
  <si>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</si>
  <si>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</si>
  <si>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</si>
  <si>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</si>
  <si>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</si>
  <si>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</si>
  <si>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</si>
  <si>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</si>
  <si>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</si>
  <si>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</si>
  <si>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</si>
  <si>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</si>
  <si>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</si>
  <si>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</si>
  <si>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</si>
  <si>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</si>
  <si>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</si>
  <si>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</si>
  <si>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</si>
  <si>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</si>
  <si>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</si>
  <si>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</si>
  <si>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</si>
  <si>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</si>
  <si>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</si>
  <si>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</si>
  <si>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</si>
  <si>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</si>
  <si>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</si>
  <si>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</si>
  <si>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</si>
  <si>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</si>
  <si>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</si>
  <si>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</si>
  <si>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</si>
  <si>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</si>
  <si>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</si>
  <si>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</si>
  <si>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</si>
  <si>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</si>
  <si>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</si>
  <si>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</si>
  <si>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</si>
  <si>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</si>
  <si>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</si>
  <si>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</si>
  <si>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</si>
  <si>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</si>
  <si>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</si>
  <si>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</si>
  <si>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</si>
  <si>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</si>
  <si>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</si>
  <si>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</si>
  <si>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</si>
  <si>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</si>
  <si>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</si>
  <si>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</si>
  <si>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</si>
  <si>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</si>
  <si>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</si>
  <si>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</si>
  <si>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</si>
  <si>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</si>
  <si>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</si>
  <si>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</si>
  <si>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</si>
  <si>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</si>
  <si>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</si>
  <si>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</si>
  <si>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</si>
  <si>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</si>
  <si>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</si>
  <si>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</si>
  <si>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</si>
  <si>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</si>
  <si>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</si>
  <si>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</si>
  <si>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</si>
  <si>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</si>
  <si>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</si>
  <si>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</si>
  <si>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</si>
  <si>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</si>
  <si>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</si>
  <si>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</si>
  <si>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</si>
  <si>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</si>
  <si>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</si>
  <si>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</si>
  <si>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</si>
  <si>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</si>
  <si>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</si>
  <si>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</si>
  <si>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</si>
  <si>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</si>
  <si>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</si>
  <si>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</si>
  <si>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</si>
  <si>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</si>
  <si>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</si>
  <si>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</si>
  <si>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</si>
  <si>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</si>
  <si>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</si>
  <si>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</si>
  <si>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</si>
  <si>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</si>
  <si>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</si>
  <si>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</si>
  <si>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</si>
  <si>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</si>
  <si>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</si>
  <si>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</si>
  <si>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</si>
  <si>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</si>
  <si>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</si>
  <si>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</si>
  <si>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</si>
  <si>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</si>
  <si>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</si>
  <si>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</si>
  <si>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</si>
  <si>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</si>
  <si>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</si>
  <si>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</si>
  <si>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</si>
  <si>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</si>
  <si>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</si>
  <si>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</si>
  <si>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</si>
  <si>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</si>
  <si>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</si>
  <si>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</si>
  <si>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</si>
  <si>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</si>
  <si>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</si>
  <si>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</si>
  <si>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</si>
  <si>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</si>
  <si>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</si>
  <si>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</si>
  <si>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</si>
  <si>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</si>
  <si>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</si>
  <si>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</si>
  <si>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</si>
  <si>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</si>
  <si>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</si>
  <si>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</si>
  <si>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</si>
  <si>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</si>
  <si>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</si>
  <si>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</si>
  <si>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</si>
  <si>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</si>
  <si>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</si>
  <si>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</si>
  <si>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</si>
  <si>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</si>
  <si>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</si>
  <si>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</si>
  <si>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</si>
  <si>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</si>
  <si>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</si>
  <si>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</si>
  <si>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</si>
  <si>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</si>
  <si>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</si>
  <si>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</si>
  <si>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</si>
  <si>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</si>
  <si>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</si>
  <si>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</si>
  <si>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</si>
  <si>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</si>
  <si>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</si>
  <si>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</si>
  <si>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</si>
  <si>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</si>
  <si>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</si>
  <si>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</si>
  <si>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</si>
  <si>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</si>
  <si>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</si>
  <si>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</si>
  <si>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</si>
  <si>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</si>
  <si>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</si>
  <si>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</si>
  <si>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</si>
  <si>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</si>
  <si>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</si>
  <si>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</si>
  <si>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</si>
  <si>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</si>
  <si>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</si>
  <si>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</si>
  <si>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</si>
  <si>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</si>
  <si>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</si>
  <si>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</si>
  <si>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</si>
  <si>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</si>
  <si>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</si>
  <si>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</si>
  <si>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</si>
  <si>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</si>
  <si>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</si>
  <si>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</si>
  <si>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</si>
  <si>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</si>
  <si>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</si>
  <si>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</si>
  <si>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</si>
  <si>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</si>
  <si>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</si>
  <si>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</si>
  <si>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</si>
  <si>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</si>
  <si>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</si>
  <si>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</si>
  <si>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</si>
  <si>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</si>
  <si>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</si>
  <si>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</si>
  <si>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</si>
  <si>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</si>
  <si>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</si>
  <si>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</si>
  <si>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</si>
  <si>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</si>
  <si>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</si>
  <si>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</si>
  <si>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</si>
  <si>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</si>
  <si>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</si>
  <si>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</si>
  <si>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</si>
  <si>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</si>
  <si>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</si>
  <si>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</si>
  <si>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</si>
  <si>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</si>
  <si>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</si>
  <si>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</si>
  <si>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</si>
  <si>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</si>
  <si>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</si>
  <si>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</si>
  <si>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</si>
  <si>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</si>
  <si>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</si>
  <si>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</si>
  <si>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</si>
  <si>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</si>
  <si>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</si>
  <si>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</si>
  <si>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</si>
  <si>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</si>
  <si>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</si>
  <si>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</si>
  <si>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</si>
  <si>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</si>
  <si>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</si>
  <si>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</si>
  <si>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</si>
  <si>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</si>
  <si>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</si>
  <si>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</si>
  <si>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</si>
  <si>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</si>
  <si>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</si>
  <si>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</si>
  <si>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</si>
  <si>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</si>
  <si>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</si>
  <si>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</si>
  <si>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</si>
  <si>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</si>
  <si>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</si>
  <si>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</si>
  <si>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</si>
  <si>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</si>
  <si>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</si>
  <si>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</si>
  <si>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</si>
  <si>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</si>
  <si>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</si>
  <si>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</si>
  <si>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</si>
  <si>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</si>
  <si>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</si>
  <si>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</si>
  <si>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</si>
  <si>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</si>
  <si>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</si>
  <si>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</si>
  <si>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</si>
  <si>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</si>
  <si>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</si>
  <si>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</si>
  <si>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</si>
  <si>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</si>
  <si>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</si>
  <si>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</si>
  <si>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</si>
  <si>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</si>
  <si>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</si>
  <si>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</si>
  <si>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</si>
  <si>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</si>
  <si>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</si>
  <si>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</si>
  <si>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</si>
  <si>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</si>
  <si>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</si>
  <si>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</si>
  <si>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</si>
  <si>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</si>
  <si>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</si>
  <si>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</si>
  <si>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</si>
  <si>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</si>
  <si>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</si>
  <si>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</si>
  <si>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</si>
  <si>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</si>
  <si>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</si>
  <si>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</si>
  <si>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</si>
  <si>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</si>
  <si>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</si>
  <si>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</si>
  <si>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</si>
  <si>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</si>
  <si>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</si>
  <si>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</si>
  <si>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</si>
  <si>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</si>
  <si>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</si>
  <si>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</si>
  <si>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</si>
  <si>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</si>
  <si>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</si>
  <si>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</si>
  <si>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</si>
  <si>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</si>
  <si>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</si>
  <si>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</si>
  <si>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</si>
  <si>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</si>
  <si>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</si>
  <si>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</si>
  <si>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</si>
  <si>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</si>
  <si>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</si>
  <si>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</si>
  <si>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</si>
  <si>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</si>
  <si>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</si>
  <si>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</si>
  <si>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</si>
  <si>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</si>
  <si>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</si>
  <si>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</si>
  <si>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</si>
  <si>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</si>
  <si>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</si>
  <si>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</si>
  <si>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</si>
  <si>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</si>
  <si>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</si>
  <si>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</si>
  <si>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</si>
  <si>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</si>
  <si>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</si>
  <si>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</si>
  <si>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</si>
  <si>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</si>
  <si>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</si>
  <si>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</si>
  <si>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</si>
  <si>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</si>
  <si>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</si>
  <si>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</si>
  <si>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</si>
  <si>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</si>
  <si>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</si>
  <si>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</si>
  <si>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</si>
  <si>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</si>
  <si>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</si>
  <si>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</si>
  <si>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</si>
  <si>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</si>
  <si>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</si>
  <si>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</si>
  <si>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</si>
  <si>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</si>
  <si>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</si>
  <si>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</si>
  <si>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</si>
  <si>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</si>
  <si>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</si>
  <si>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</si>
  <si>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</si>
  <si>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</si>
  <si>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</si>
  <si>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</si>
  <si>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</si>
  <si>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</si>
  <si>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</si>
  <si>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</si>
  <si>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</si>
  <si>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</si>
  <si>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</si>
  <si>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</si>
  <si>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</si>
  <si>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</si>
  <si>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</si>
  <si>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</si>
  <si>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</si>
  <si>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</si>
  <si>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</si>
  <si>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</si>
  <si>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</si>
  <si>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</si>
  <si>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</si>
  <si>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</si>
  <si>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</si>
  <si>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</si>
  <si>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</si>
  <si>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</si>
  <si>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</si>
  <si>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</si>
  <si>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</si>
  <si>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</si>
  <si>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</si>
  <si>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</si>
  <si>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</si>
  <si>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</si>
  <si>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</si>
  <si>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</si>
  <si>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</si>
  <si>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</si>
  <si>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</si>
  <si>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</si>
  <si>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</si>
  <si>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</si>
  <si>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</si>
  <si>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</si>
  <si>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</si>
  <si>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</si>
  <si>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</si>
  <si>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</si>
  <si>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</si>
  <si>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</si>
  <si>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</si>
  <si>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</si>
  <si>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</si>
  <si>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</si>
  <si>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</si>
  <si>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</si>
  <si>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</si>
  <si>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</si>
  <si>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</si>
  <si>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</si>
  <si>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</si>
  <si>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</si>
  <si>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</si>
  <si>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</si>
  <si>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</si>
  <si>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</si>
  <si>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</si>
  <si>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</si>
  <si>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</si>
  <si>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</si>
  <si>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</si>
  <si>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</si>
  <si>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</si>
  <si>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</si>
  <si>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</si>
  <si>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</si>
  <si>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</si>
  <si>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</si>
  <si>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</si>
  <si>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</si>
  <si>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</si>
  <si>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</si>
  <si>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</si>
  <si>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</si>
  <si>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</si>
  <si>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</si>
  <si>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</si>
  <si>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</si>
  <si>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</si>
  <si>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</si>
  <si>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</si>
  <si>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</si>
  <si>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</si>
  <si>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</si>
  <si>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</si>
  <si>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</si>
  <si>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</si>
  <si>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</si>
  <si>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</si>
  <si>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</si>
  <si>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</si>
  <si>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</si>
  <si>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</si>
  <si>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</si>
  <si>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</si>
  <si>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</si>
  <si>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</si>
  <si>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</si>
  <si>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</si>
  <si>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</si>
  <si>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</si>
  <si>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</si>
  <si>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</si>
  <si>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</si>
  <si>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</si>
  <si>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</si>
  <si>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</si>
  <si>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</si>
  <si>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</si>
  <si>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</si>
  <si>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</si>
  <si>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</si>
  <si>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</si>
  <si>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</si>
  <si>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</si>
  <si>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</si>
  <si>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</si>
  <si>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</si>
  <si>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</si>
  <si>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</si>
  <si>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</si>
  <si>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</si>
  <si>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</si>
  <si>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</si>
  <si>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</si>
  <si>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</si>
  <si>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</si>
  <si>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</si>
  <si>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</si>
  <si>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</si>
  <si>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</si>
  <si>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</si>
  <si>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</si>
  <si>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</si>
  <si>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</si>
  <si>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</si>
  <si>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</si>
  <si>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</si>
  <si>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</si>
  <si>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</si>
  <si>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</si>
  <si>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</si>
  <si>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</si>
  <si>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</si>
  <si>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</si>
  <si>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</si>
  <si>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</si>
  <si>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</si>
  <si>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</si>
  <si>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</si>
  <si>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</si>
  <si>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</si>
  <si>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</si>
  <si>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</si>
  <si>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</si>
  <si>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</si>
  <si>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</si>
  <si>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</si>
  <si>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</si>
  <si>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</si>
  <si>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</si>
  <si>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</si>
  <si>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</si>
  <si>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</si>
  <si>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</si>
  <si>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</si>
  <si>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</si>
  <si>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</si>
  <si>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</si>
  <si>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</si>
  <si>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</si>
  <si>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</si>
  <si>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</si>
  <si>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</si>
  <si>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</si>
  <si>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</si>
  <si>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</si>
  <si>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</si>
  <si>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</si>
  <si>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</si>
  <si>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</si>
  <si>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</si>
  <si>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</si>
  <si>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</si>
  <si>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</si>
  <si>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</si>
  <si>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</si>
  <si>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</si>
  <si>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</si>
  <si>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</si>
  <si>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</si>
  <si>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</si>
  <si>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</si>
  <si>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</si>
  <si>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</si>
  <si>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</si>
  <si>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</si>
  <si>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</si>
  <si>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</si>
  <si>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</si>
  <si>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</si>
  <si>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</si>
  <si>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</si>
  <si>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</si>
  <si>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</si>
  <si>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</si>
  <si>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</si>
  <si>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</si>
  <si>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</si>
  <si>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</si>
  <si>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</si>
  <si>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</si>
  <si>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</si>
  <si>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</si>
  <si>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</si>
  <si>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</si>
  <si>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</si>
  <si>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</si>
  <si>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</si>
  <si>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</si>
  <si>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</si>
  <si>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</si>
  <si>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</si>
  <si>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</si>
  <si>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</si>
  <si>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</si>
  <si>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</si>
  <si>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</si>
  <si>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</si>
  <si>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</si>
  <si>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</si>
  <si>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</si>
  <si>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</si>
  <si>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</si>
  <si>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</si>
  <si>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</si>
  <si>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</si>
  <si>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</si>
  <si>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</si>
  <si>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</si>
  <si>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</si>
  <si>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</si>
  <si>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</si>
  <si>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</si>
  <si>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</si>
  <si>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</si>
  <si>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</si>
  <si>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</si>
  <si>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</si>
  <si>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</si>
  <si>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</si>
  <si>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</si>
  <si>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</si>
  <si>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</si>
  <si>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</si>
  <si>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</si>
  <si>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</si>
  <si>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</si>
  <si>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</si>
  <si>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</si>
  <si>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</si>
  <si>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</si>
  <si>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</si>
  <si>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</si>
  <si>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</si>
  <si>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</si>
  <si>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</si>
  <si>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</si>
  <si>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</si>
  <si>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</si>
  <si>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</si>
  <si>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</si>
  <si>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</si>
  <si>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</si>
  <si>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</si>
  <si>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</si>
  <si>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</si>
  <si>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</si>
  <si>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</si>
  <si>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</si>
  <si>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</si>
  <si>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</si>
  <si>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</si>
  <si>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</si>
  <si>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</si>
  <si>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</si>
  <si>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</si>
  <si>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</si>
  <si>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</si>
  <si>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</si>
  <si>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</si>
  <si>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</si>
  <si>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</si>
  <si>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</si>
  <si>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</si>
  <si>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</si>
  <si>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</si>
  <si>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</si>
  <si>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</si>
  <si>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</si>
  <si>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</si>
  <si>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</si>
  <si>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</si>
  <si>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</si>
  <si>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</si>
  <si>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</si>
  <si>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</si>
  <si>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</si>
  <si>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</si>
  <si>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</si>
  <si>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</si>
  <si>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</si>
  <si>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</si>
  <si>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</si>
  <si>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</si>
  <si>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</si>
  <si>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</si>
  <si>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</si>
  <si>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</si>
  <si>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</si>
  <si>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</si>
  <si>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</si>
  <si>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</si>
  <si>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</si>
  <si>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</si>
  <si>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</si>
  <si>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</si>
  <si>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</si>
  <si>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</si>
  <si>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</si>
  <si>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</si>
  <si>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</si>
  <si>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</si>
  <si>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</si>
  <si>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</si>
  <si>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</si>
  <si>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</si>
  <si>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</si>
  <si>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</si>
  <si>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</si>
  <si>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</si>
  <si>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</si>
  <si>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</si>
  <si>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</si>
  <si>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</si>
  <si>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</si>
  <si>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</si>
  <si>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</si>
  <si>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</si>
  <si>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</si>
  <si>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</si>
  <si>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</si>
  <si>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</si>
  <si>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</si>
  <si>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</si>
  <si>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</si>
  <si>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</si>
  <si>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</si>
  <si>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</si>
  <si>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</si>
  <si>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</si>
  <si>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</si>
  <si>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</si>
  <si>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</si>
  <si>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</si>
  <si>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</si>
  <si>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</si>
  <si>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</si>
  <si>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</si>
  <si>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</si>
  <si>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</si>
  <si>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</si>
  <si>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</si>
  <si>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</si>
  <si>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</si>
  <si>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</si>
  <si>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</si>
  <si>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</si>
  <si>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</si>
  <si>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</si>
  <si>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</si>
  <si>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</si>
  <si>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</si>
  <si>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</si>
  <si>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</si>
  <si>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</si>
  <si>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</si>
  <si>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</si>
  <si>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</si>
  <si>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</si>
  <si>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</si>
  <si>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</si>
  <si>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</si>
  <si>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</si>
  <si>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</si>
  <si>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</si>
  <si>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</si>
  <si>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</si>
  <si>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</si>
  <si>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</si>
  <si>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</si>
  <si>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</si>
  <si>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</si>
  <si>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</si>
  <si>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</si>
  <si>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</si>
  <si>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</si>
  <si>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</si>
  <si>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</si>
  <si>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</si>
  <si>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</si>
  <si>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</si>
  <si>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</si>
  <si>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</si>
  <si>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</si>
  <si>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</si>
  <si>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</si>
  <si>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</si>
  <si>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</si>
  <si>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</si>
  <si>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</si>
  <si>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</si>
  <si>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</si>
  <si>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</si>
  <si>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</si>
  <si>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</si>
  <si>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</si>
  <si>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</si>
  <si>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</si>
  <si>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</si>
  <si>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</si>
  <si>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</si>
  <si>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</si>
  <si>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</si>
  <si>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</si>
  <si>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</si>
  <si>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</si>
  <si>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</si>
  <si>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</si>
  <si>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</si>
  <si>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</si>
  <si>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</si>
  <si>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</si>
  <si>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</si>
  <si>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</si>
  <si>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</si>
  <si>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</si>
  <si>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</si>
  <si>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</si>
  <si>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</si>
  <si>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</si>
  <si>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</si>
  <si>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</si>
  <si>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</si>
  <si>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</si>
  <si>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</si>
  <si>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</si>
  <si>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</si>
  <si>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</si>
  <si>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</si>
  <si>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</si>
  <si>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</si>
  <si>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</si>
  <si>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</si>
  <si>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</si>
  <si>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</si>
  <si>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</si>
  <si>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</si>
  <si>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</si>
  <si>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</si>
  <si>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</si>
  <si>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</si>
  <si>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</si>
  <si>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</si>
  <si>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</si>
  <si>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</si>
  <si>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</si>
  <si>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</si>
  <si>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</si>
  <si>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</si>
  <si>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</si>
  <si>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</si>
  <si>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</si>
  <si>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</si>
  <si>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</si>
  <si>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</si>
  <si>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</si>
  <si>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</si>
  <si>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</si>
  <si>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</si>
  <si>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</si>
  <si>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</si>
  <si>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</si>
  <si>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</si>
  <si>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</si>
  <si>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</si>
  <si>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</si>
  <si>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</si>
  <si>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</si>
  <si>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</si>
  <si>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</si>
  <si>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</si>
  <si>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</si>
  <si>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</si>
  <si>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</si>
  <si>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</si>
  <si>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</si>
  <si>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</si>
  <si>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</si>
  <si>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</si>
  <si>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</si>
  <si>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</si>
  <si>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</si>
  <si>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</si>
  <si>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</si>
  <si>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</si>
  <si>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</si>
  <si>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</si>
  <si>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</si>
  <si>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</si>
  <si>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</si>
  <si>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</si>
  <si>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</si>
  <si>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</si>
  <si>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</si>
  <si>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</si>
  <si>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</si>
  <si>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</si>
  <si>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</si>
  <si>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</si>
  <si>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</si>
  <si>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</si>
  <si>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</si>
  <si>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</si>
  <si>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</si>
  <si>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</si>
  <si>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</si>
  <si>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</si>
  <si>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</si>
  <si>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</si>
  <si>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</si>
  <si>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</si>
  <si>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</si>
  <si>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</si>
  <si>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</si>
  <si>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</si>
  <si>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</si>
  <si>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</si>
  <si>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</si>
  <si>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</si>
  <si>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</si>
  <si>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</si>
  <si>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</si>
  <si>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</si>
  <si>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</si>
  <si>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</si>
  <si>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</si>
  <si>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</si>
  <si>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</si>
  <si>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</si>
  <si>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</si>
  <si>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</si>
  <si>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</si>
  <si>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</si>
  <si>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</si>
  <si>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</si>
  <si>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</si>
  <si>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</si>
  <si>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</si>
  <si>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</si>
  <si>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</si>
  <si>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</si>
  <si>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</si>
  <si>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</si>
  <si>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</si>
  <si>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</si>
  <si>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</si>
  <si>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</si>
  <si>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</si>
  <si>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</si>
  <si>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</si>
  <si>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</si>
  <si>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</si>
  <si>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</si>
  <si>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</si>
  <si>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</si>
  <si>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</si>
  <si>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</si>
  <si>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</si>
  <si>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</si>
  <si>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</si>
  <si>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</si>
  <si>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</si>
  <si>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</si>
  <si>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</si>
  <si>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</si>
  <si>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</si>
  <si>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</si>
  <si>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</si>
  <si>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</si>
  <si>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</si>
  <si>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</si>
  <si>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</si>
  <si>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</si>
  <si>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</si>
  <si>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</si>
  <si>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</si>
  <si>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</si>
  <si>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</si>
  <si>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</si>
  <si>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</si>
  <si>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</si>
  <si>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</si>
  <si>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</si>
  <si>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</si>
  <si>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</si>
  <si>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</si>
  <si>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</si>
  <si>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</si>
  <si>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</si>
  <si>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</si>
  <si>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</si>
  <si>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</si>
  <si>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</si>
  <si>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</si>
  <si>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</si>
  <si>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</si>
  <si>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</si>
  <si>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</si>
  <si>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</si>
  <si>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</si>
  <si>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</si>
  <si>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</si>
  <si>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</si>
  <si>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</si>
  <si>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</si>
  <si>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</si>
  <si>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</si>
  <si>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</si>
  <si>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</si>
  <si>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</si>
  <si>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</si>
  <si>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</si>
  <si>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</si>
  <si>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</si>
  <si>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</si>
  <si>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</si>
  <si>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</si>
  <si>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</si>
  <si>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</si>
  <si>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</si>
  <si>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</si>
  <si>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</si>
  <si>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</si>
  <si>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</si>
  <si>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</si>
  <si>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</si>
  <si>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</si>
  <si>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</si>
  <si>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</si>
  <si>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</si>
  <si>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</si>
  <si>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</si>
  <si>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</si>
  <si>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</si>
  <si>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</si>
  <si>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</si>
  <si>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</si>
  <si>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</si>
  <si>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</si>
  <si>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</si>
  <si>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</si>
  <si>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</si>
  <si>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</si>
  <si>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</si>
  <si>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</si>
  <si>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</si>
  <si>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</si>
  <si>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</si>
  <si>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</si>
  <si>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</si>
  <si>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</si>
  <si>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</si>
  <si>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</si>
  <si>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</si>
  <si>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</si>
  <si>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</si>
  <si>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</si>
  <si>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</si>
  <si>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</si>
  <si>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</si>
  <si>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</si>
  <si>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</si>
  <si>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</si>
  <si>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</si>
  <si>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</si>
  <si>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</si>
  <si>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</si>
  <si>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</si>
  <si>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</si>
  <si>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</si>
  <si>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</si>
  <si>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</si>
  <si>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</si>
  <si>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</si>
  <si>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</si>
  <si>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</si>
  <si>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</si>
  <si>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</si>
  <si>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</si>
  <si>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</si>
  <si>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</si>
  <si>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</si>
  <si>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</si>
  <si>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</si>
  <si>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</si>
  <si>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</si>
  <si>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</si>
  <si>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</si>
  <si>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</si>
  <si>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</si>
  <si>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</si>
  <si>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</si>
  <si>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</si>
  <si>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</si>
  <si>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</si>
  <si>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</si>
  <si>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</si>
  <si>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</si>
  <si>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</si>
  <si>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</si>
  <si>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</si>
  <si>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</si>
  <si>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</si>
  <si>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</si>
  <si>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</si>
  <si>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</si>
  <si>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</si>
  <si>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</si>
  <si>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</si>
  <si>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</si>
  <si>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</si>
  <si>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</si>
  <si>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</si>
  <si>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</si>
  <si>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</si>
  <si>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</si>
  <si>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</si>
  <si>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</si>
  <si>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</si>
  <si>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</si>
  <si>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</si>
  <si>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</si>
  <si>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</si>
  <si>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</si>
  <si>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</si>
  <si>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</si>
  <si>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</si>
  <si>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</si>
  <si>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</si>
  <si>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</si>
  <si>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</si>
  <si>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</si>
  <si>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</si>
  <si>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</si>
  <si>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</si>
  <si>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</si>
  <si>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</si>
  <si>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</si>
  <si>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</si>
  <si>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</si>
  <si>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</si>
  <si>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</si>
  <si>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</si>
  <si>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</si>
  <si>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</si>
  <si>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</si>
  <si>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</si>
  <si>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</si>
  <si>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</si>
  <si>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</si>
  <si>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</si>
  <si>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</si>
  <si>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</si>
  <si>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</si>
  <si>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</si>
  <si>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</si>
  <si>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</si>
  <si>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</si>
  <si>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</si>
  <si>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</si>
  <si>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</si>
  <si>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</si>
  <si>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</si>
  <si>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</si>
  <si>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</si>
  <si>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</si>
  <si>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</si>
  <si>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</si>
  <si>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</si>
  <si>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</si>
  <si>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</si>
  <si>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</si>
  <si>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</si>
  <si>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</si>
  <si>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</si>
  <si>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</si>
  <si>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</si>
  <si>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</si>
  <si>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</si>
  <si>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</si>
  <si>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</si>
  <si>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</si>
  <si>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</si>
  <si>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</si>
  <si>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</si>
  <si>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</si>
  <si>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</si>
  <si>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</si>
  <si>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</si>
  <si>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</si>
  <si>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</si>
  <si>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</si>
  <si>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</si>
  <si>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</si>
  <si>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</si>
  <si>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</si>
  <si>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</si>
  <si>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</si>
  <si>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</si>
  <si>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</si>
  <si>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</si>
  <si>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</si>
  <si>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</si>
  <si>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</si>
  <si>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</si>
  <si>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</si>
  <si>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</si>
  <si>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</si>
  <si>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</si>
  <si>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</si>
  <si>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</si>
  <si>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</si>
  <si>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</si>
  <si>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</si>
  <si>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</si>
  <si>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</si>
  <si>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</si>
  <si>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</si>
  <si>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</si>
  <si>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</si>
  <si>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</si>
  <si>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</si>
  <si>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</si>
  <si>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</si>
  <si>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</si>
  <si>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</si>
  <si>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</si>
  <si>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</si>
  <si>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</si>
  <si>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</si>
  <si>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</si>
  <si>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</si>
  <si>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</si>
  <si>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</si>
  <si>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</si>
  <si>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</si>
  <si>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</si>
  <si>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</si>
  <si>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</si>
  <si>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</si>
  <si>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</si>
  <si>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</si>
  <si>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</si>
  <si>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</si>
  <si>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</si>
  <si>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</si>
  <si>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</si>
  <si>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</si>
  <si>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</si>
  <si>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</si>
  <si>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</si>
  <si>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</si>
  <si>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</si>
  <si>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</si>
  <si>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</si>
  <si>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</si>
  <si>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</si>
  <si>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</si>
  <si>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</si>
  <si>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</si>
  <si>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</si>
  <si>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</si>
  <si>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</si>
  <si>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</si>
  <si>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</si>
  <si>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</si>
  <si>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</si>
  <si>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</si>
  <si>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</si>
  <si>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</si>
  <si>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</si>
  <si>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</si>
  <si>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</si>
  <si>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</si>
  <si>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</si>
  <si>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</si>
  <si>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</si>
  <si>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</si>
  <si>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</si>
  <si>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</si>
  <si>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</si>
  <si>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</si>
  <si>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</si>
  <si>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</si>
  <si>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</si>
  <si>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</si>
  <si>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</si>
  <si>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</si>
  <si>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</si>
  <si>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</si>
  <si>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</si>
  <si>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</si>
  <si>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</si>
  <si>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</si>
  <si>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</si>
  <si>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</si>
  <si>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</si>
  <si>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</si>
  <si>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</si>
  <si>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</si>
  <si>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</si>
  <si>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</si>
  <si>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</si>
  <si>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</si>
  <si>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</si>
  <si>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</si>
  <si>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</si>
  <si>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</si>
  <si>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</si>
  <si>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</si>
  <si>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</si>
  <si>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</si>
  <si>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</si>
  <si>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</si>
  <si>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</si>
  <si>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</si>
  <si>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</si>
  <si>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</si>
  <si>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</si>
  <si>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</si>
  <si>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</si>
  <si>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</si>
  <si>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</si>
  <si>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</si>
  <si>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</si>
  <si>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</si>
  <si>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</si>
  <si>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</si>
  <si>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</si>
  <si>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</si>
  <si>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</si>
  <si>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</si>
  <si>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</si>
  <si>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</si>
  <si>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</si>
  <si>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</si>
  <si>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</si>
  <si>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</si>
  <si>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</si>
  <si>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</si>
  <si>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</si>
  <si>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</si>
  <si>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</si>
  <si>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</si>
  <si>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</si>
  <si>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</si>
  <si>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</si>
  <si>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</si>
  <si>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</si>
  <si>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</si>
  <si>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</si>
  <si>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</si>
  <si>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</si>
  <si>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</si>
  <si>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</si>
  <si>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</si>
  <si>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</si>
  <si>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</si>
  <si>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</si>
  <si>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</si>
  <si>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</si>
  <si>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</si>
  <si>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</si>
  <si>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</si>
  <si>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</si>
  <si>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</si>
  <si>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</si>
  <si>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</si>
  <si>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</si>
  <si>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</si>
  <si>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</si>
  <si>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</si>
  <si>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</si>
  <si>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</si>
  <si>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</si>
  <si>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</si>
  <si>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</si>
  <si>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</si>
  <si>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</si>
  <si>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</si>
  <si>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</si>
  <si>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</si>
  <si>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</si>
  <si>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</si>
  <si>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</si>
  <si>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</si>
  <si>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</si>
  <si>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</si>
  <si>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</si>
  <si>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</si>
  <si>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</si>
  <si>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</si>
  <si>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</si>
  <si>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</si>
  <si>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</si>
  <si>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</si>
  <si>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</si>
  <si>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</si>
  <si>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</si>
  <si>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</si>
  <si>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</si>
  <si>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</si>
  <si>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</si>
  <si>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</si>
  <si>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</si>
  <si>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</si>
  <si>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</si>
  <si>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</si>
  <si>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</si>
  <si>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</si>
  <si>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</si>
  <si>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</si>
  <si>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</si>
  <si>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</si>
  <si>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</si>
  <si>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</si>
  <si>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</si>
  <si>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</si>
  <si>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</si>
  <si>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</si>
  <si>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</si>
  <si>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</si>
  <si>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</si>
  <si>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</si>
  <si>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</si>
  <si>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</si>
  <si>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</si>
  <si>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</si>
  <si>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</si>
  <si>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</si>
  <si>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</si>
  <si>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</si>
  <si>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</si>
  <si>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</si>
  <si>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</si>
  <si>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</si>
  <si>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</si>
  <si>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</si>
  <si>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</si>
  <si>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</si>
  <si>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</si>
  <si>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</si>
  <si>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</si>
  <si>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</si>
  <si>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</si>
  <si>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</si>
  <si>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</si>
  <si>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</si>
  <si>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</si>
  <si>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</si>
  <si>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</si>
  <si>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</si>
  <si>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</si>
  <si>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</si>
  <si>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</si>
  <si>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</si>
  <si>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</si>
  <si>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</si>
  <si>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</si>
  <si>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</si>
  <si>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</si>
  <si>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</si>
  <si>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</si>
  <si>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</si>
  <si>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</si>
  <si>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</si>
  <si>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</si>
  <si>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</si>
  <si>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</si>
  <si>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</si>
  <si>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</si>
  <si>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</si>
  <si>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</si>
  <si>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</si>
  <si>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</si>
  <si>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</si>
  <si>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</si>
  <si>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</si>
  <si>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</si>
  <si>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</si>
  <si>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</si>
  <si>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</si>
  <si>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</si>
  <si>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</si>
  <si>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</si>
  <si>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</si>
  <si>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</si>
  <si>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</si>
  <si>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</si>
  <si>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</si>
  <si>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</si>
  <si>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</si>
  <si>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</si>
  <si>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</si>
  <si>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</si>
  <si>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</si>
  <si>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</si>
  <si>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</si>
  <si>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</si>
  <si>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</si>
  <si>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</si>
  <si>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</si>
  <si>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</si>
  <si>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</si>
  <si>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</si>
  <si>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</si>
  <si>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</si>
  <si>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</si>
  <si>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</si>
  <si>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</si>
  <si>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</si>
  <si>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</si>
  <si>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</si>
  <si>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</si>
  <si>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</si>
  <si>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</si>
  <si>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</si>
  <si>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</si>
  <si>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</si>
  <si>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</si>
  <si>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</si>
  <si>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</si>
  <si>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</si>
  <si>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</si>
  <si>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</si>
  <si>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</si>
  <si>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</si>
  <si>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</si>
  <si>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</si>
  <si>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</si>
  <si>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</si>
  <si>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</si>
  <si>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</si>
  <si>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</si>
  <si>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</si>
  <si>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</si>
  <si>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</si>
  <si>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</si>
  <si>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</si>
  <si>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</si>
  <si>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</si>
  <si>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</si>
  <si>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</si>
  <si>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</si>
  <si>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</si>
  <si>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</si>
  <si>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</si>
  <si>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</si>
  <si>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</si>
  <si>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</si>
  <si>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</si>
  <si>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</si>
  <si>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</si>
  <si>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</si>
  <si>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</si>
  <si>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</si>
  <si>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</si>
  <si>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</si>
  <si>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</si>
  <si>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</si>
  <si>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</si>
  <si>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</si>
  <si>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</si>
  <si>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</si>
  <si>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</si>
  <si>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</si>
  <si>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</si>
  <si>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</si>
  <si>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</si>
  <si>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</si>
  <si>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</si>
  <si>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</si>
  <si>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</si>
  <si>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</si>
  <si>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</si>
  <si>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</si>
  <si>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</si>
  <si>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</si>
  <si>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</si>
  <si>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</si>
  <si>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</si>
  <si>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</si>
  <si>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</si>
  <si>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</si>
  <si>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</si>
  <si>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</si>
  <si>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</si>
  <si>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</si>
  <si>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</si>
  <si>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</si>
  <si>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</si>
  <si>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</si>
  <si>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</si>
  <si>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</si>
  <si>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</si>
  <si>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</si>
  <si>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</si>
  <si>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</si>
  <si>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</si>
  <si>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</si>
  <si>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</si>
  <si>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</si>
  <si>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</si>
  <si>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</si>
  <si>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</si>
  <si>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</si>
  <si>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</si>
  <si>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</si>
  <si>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</si>
  <si>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</si>
  <si>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</si>
  <si>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</si>
  <si>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</si>
  <si>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</si>
  <si>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</si>
  <si>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</si>
  <si>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</si>
  <si>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</si>
  <si>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</si>
  <si>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</si>
  <si>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</si>
  <si>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</si>
  <si>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</si>
  <si>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</si>
  <si>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</si>
  <si>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</si>
  <si>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</si>
  <si>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</si>
  <si>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</si>
  <si>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</si>
  <si>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</si>
  <si>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</si>
  <si>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</si>
  <si>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</si>
  <si>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</si>
  <si>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</si>
  <si>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</si>
  <si>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</si>
  <si>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</si>
  <si>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</si>
  <si>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</si>
  <si>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</si>
  <si>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</si>
  <si>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</si>
  <si>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</si>
  <si>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</si>
  <si>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</si>
  <si>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</si>
  <si>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</si>
  <si>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</si>
  <si>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</si>
  <si>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</si>
  <si>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</si>
  <si>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</si>
  <si>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</si>
  <si>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</si>
  <si>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</si>
  <si>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</si>
  <si>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</si>
  <si>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</si>
  <si>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</si>
  <si>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</si>
  <si>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</si>
  <si>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</si>
  <si>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</si>
  <si>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</si>
  <si>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</si>
  <si>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</si>
  <si>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</si>
  <si>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</si>
  <si>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</si>
  <si>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</si>
  <si>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</si>
  <si>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</si>
  <si>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</si>
  <si>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</si>
  <si>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</si>
  <si>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</si>
  <si>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</si>
  <si>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</si>
  <si>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</si>
  <si>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</si>
  <si>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</si>
  <si>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</si>
  <si>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</si>
  <si>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</si>
  <si>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</si>
  <si>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</si>
  <si>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</si>
  <si>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</si>
  <si>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</si>
  <si>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</si>
  <si>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</si>
  <si>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</si>
  <si>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</si>
  <si>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</si>
  <si>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</si>
  <si>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</si>
  <si>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</si>
  <si>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</si>
  <si>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</si>
  <si>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</si>
  <si>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</si>
  <si>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</si>
  <si>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</si>
  <si>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</si>
  <si>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</si>
  <si>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</si>
  <si>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</si>
  <si>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</si>
  <si>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</si>
  <si>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</si>
  <si>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</si>
  <si>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</si>
  <si>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</si>
  <si>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</si>
  <si>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</si>
  <si>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</si>
  <si>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</si>
  <si>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</si>
  <si>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</si>
  <si>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</si>
  <si>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</si>
  <si>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</si>
  <si>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</si>
  <si>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</si>
  <si>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</si>
  <si>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</si>
  <si>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</si>
  <si>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</si>
  <si>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</si>
  <si>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</si>
  <si>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</si>
  <si>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</si>
  <si>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</si>
  <si>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</si>
  <si>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</si>
  <si>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</si>
  <si>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</si>
  <si>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</si>
  <si>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</si>
  <si>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</si>
  <si>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</si>
  <si>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</si>
  <si>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</si>
  <si>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</si>
  <si>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</si>
  <si>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</si>
  <si>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</si>
  <si>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</si>
  <si>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</si>
  <si>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</si>
  <si>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</si>
  <si>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</si>
  <si>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</si>
  <si>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</si>
  <si>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</si>
  <si>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</si>
  <si>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</si>
  <si>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</si>
  <si>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</si>
  <si>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</si>
  <si>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</si>
  <si>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</si>
  <si>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</si>
  <si>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</si>
  <si>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</si>
  <si>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</si>
  <si>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</si>
  <si>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</si>
  <si>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</si>
  <si>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</si>
  <si>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</si>
  <si>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</si>
  <si>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</si>
  <si>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</si>
  <si>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</si>
  <si>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</si>
  <si>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</si>
  <si>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</si>
  <si>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</si>
  <si>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</si>
  <si>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</si>
  <si>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</si>
  <si>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</si>
  <si>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</si>
  <si>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</si>
  <si>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</si>
  <si>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</si>
  <si>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</si>
  <si>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</si>
  <si>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</si>
  <si>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</si>
  <si>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</si>
  <si>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</si>
  <si>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</si>
  <si>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</si>
  <si>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</si>
  <si>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</si>
  <si>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</si>
  <si>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</si>
  <si>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</si>
  <si>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</si>
  <si>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</si>
  <si>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</si>
  <si>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</si>
  <si>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</si>
  <si>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</si>
  <si>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</si>
  <si>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</si>
  <si>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</si>
  <si>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</si>
  <si>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</si>
  <si>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</si>
  <si>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</si>
  <si>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</si>
  <si>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</si>
  <si>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</si>
  <si>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</si>
  <si>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</si>
  <si>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</si>
  <si>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</si>
  <si>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</si>
  <si>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</si>
  <si>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</si>
  <si>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</si>
  <si>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</si>
  <si>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</si>
  <si>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</si>
  <si>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</si>
  <si>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</si>
  <si>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</si>
  <si>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</si>
  <si>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</si>
  <si>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</si>
  <si>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</si>
  <si>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</si>
  <si>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</si>
  <si>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</si>
  <si>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</si>
  <si>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</si>
  <si>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</si>
  <si>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</si>
  <si>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</si>
  <si>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</si>
  <si>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</si>
  <si>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</si>
  <si>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</si>
  <si>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</si>
  <si>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</si>
  <si>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</si>
  <si>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</si>
  <si>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</si>
  <si>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</si>
  <si>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</si>
  <si>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</si>
  <si>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</si>
  <si>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</si>
  <si>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</si>
  <si>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</si>
  <si>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</si>
  <si>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</si>
  <si>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</si>
  <si>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</si>
  <si>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</si>
  <si>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</si>
  <si>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</si>
  <si>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</si>
  <si>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</si>
  <si>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</si>
  <si>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</si>
  <si>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</si>
  <si>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</si>
  <si>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</si>
  <si>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</si>
  <si>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</si>
  <si>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</si>
  <si>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</si>
  <si>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</si>
  <si>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</si>
  <si>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</si>
  <si>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</si>
  <si>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</si>
  <si>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</si>
  <si>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</si>
  <si>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</si>
  <si>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</si>
  <si>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</si>
  <si>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</si>
  <si>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</si>
  <si>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</si>
  <si>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</si>
  <si>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</si>
  <si>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</si>
  <si>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</si>
  <si>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</si>
  <si>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</si>
  <si>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</si>
  <si>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</si>
  <si>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</si>
  <si>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</si>
  <si>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</si>
  <si>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</si>
  <si>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</si>
  <si>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</si>
  <si>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</si>
  <si>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</si>
  <si>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</si>
  <si>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</si>
  <si>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</si>
  <si>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</si>
  <si>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</si>
  <si>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</si>
  <si>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</si>
  <si>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</si>
  <si>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</si>
  <si>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</si>
  <si>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</si>
  <si>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</si>
  <si>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</si>
  <si>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</si>
  <si>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</si>
  <si>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</si>
  <si>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</si>
  <si>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</si>
  <si>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</si>
  <si>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</si>
  <si>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</si>
  <si>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</si>
  <si>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</si>
  <si>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</si>
  <si>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</si>
  <si>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</si>
  <si>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</si>
  <si>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</si>
  <si>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</si>
  <si>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</si>
  <si>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</si>
  <si>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</si>
  <si>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</si>
  <si>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</si>
  <si>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</si>
  <si>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</si>
  <si>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</si>
  <si>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</si>
  <si>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</si>
  <si>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</si>
  <si>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</si>
  <si>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</si>
  <si>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</si>
  <si>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</si>
  <si>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</si>
  <si>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</si>
  <si>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</si>
  <si>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</si>
  <si>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</si>
  <si>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</si>
  <si>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</si>
  <si>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</si>
  <si>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</si>
  <si>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</si>
  <si>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</si>
  <si>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</si>
  <si>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</si>
  <si>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</si>
  <si>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</si>
  <si>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</si>
  <si>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</si>
  <si>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</si>
  <si>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</si>
  <si>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</si>
  <si>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</si>
  <si>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</si>
  <si>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</si>
  <si>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</si>
  <si>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</si>
  <si>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</si>
  <si>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</si>
  <si>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</si>
  <si>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</si>
  <si>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</si>
  <si>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</si>
  <si>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</si>
  <si>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</si>
  <si>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</si>
  <si>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</si>
  <si>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</si>
  <si>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</si>
  <si>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</si>
  <si>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</si>
  <si>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</si>
  <si>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</si>
  <si>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</si>
  <si>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</si>
  <si>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</si>
  <si>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</si>
  <si>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</si>
  <si>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</si>
  <si>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</si>
  <si>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</si>
  <si>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</si>
  <si>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</si>
  <si>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</si>
  <si>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</si>
  <si>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</si>
  <si>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</si>
  <si>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</si>
  <si>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</si>
  <si>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</si>
  <si>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</si>
  <si>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</si>
  <si>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</si>
  <si>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</si>
  <si>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</si>
  <si>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</si>
  <si>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</si>
  <si>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</si>
  <si>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</si>
  <si>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</si>
  <si>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</si>
  <si>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</si>
  <si>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</si>
  <si>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</si>
  <si>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</si>
  <si>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</si>
  <si>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</si>
  <si>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</si>
  <si>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</si>
  <si>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</si>
  <si>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</si>
  <si>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</si>
  <si>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</si>
  <si>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</si>
  <si>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</si>
  <si>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</si>
  <si>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</si>
  <si>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</si>
  <si>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</si>
  <si>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</si>
  <si>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</si>
  <si>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</si>
  <si>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</si>
  <si>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</si>
  <si>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</si>
  <si>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</si>
  <si>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</si>
  <si>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</si>
  <si>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</si>
  <si>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</si>
  <si>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</si>
  <si>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</si>
  <si>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</si>
  <si>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</si>
  <si>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</si>
  <si>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</si>
  <si>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</si>
  <si>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</si>
  <si>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</si>
  <si>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</si>
  <si>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</si>
  <si>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</si>
  <si>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</si>
  <si>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</si>
  <si>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</si>
  <si>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</si>
  <si>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</si>
  <si>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</si>
  <si>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</si>
  <si>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</si>
  <si>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</si>
  <si>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</si>
  <si>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</si>
  <si>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</si>
  <si>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</si>
  <si>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</si>
  <si>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</si>
  <si>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</si>
  <si>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</si>
  <si>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</si>
  <si>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</si>
  <si>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</si>
  <si>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</si>
  <si>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</si>
  <si>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</si>
  <si>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</si>
  <si>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</si>
  <si>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</si>
  <si>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</si>
  <si>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</si>
  <si>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</si>
  <si>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</si>
  <si>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</si>
  <si>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</si>
  <si>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</si>
  <si>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</si>
  <si>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</si>
  <si>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</si>
  <si>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</si>
  <si>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</si>
  <si>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</si>
  <si>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</si>
  <si>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</si>
  <si>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</si>
  <si>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</si>
  <si>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</si>
  <si>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</si>
  <si>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</si>
  <si>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</si>
  <si>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</si>
  <si>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</si>
  <si>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</si>
  <si>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</si>
  <si>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</si>
  <si>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</si>
  <si>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</si>
  <si>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</si>
  <si>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</si>
  <si>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</si>
  <si>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</si>
  <si>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</si>
  <si>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</si>
  <si>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</si>
  <si>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</si>
  <si>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</si>
  <si>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</si>
  <si>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</si>
  <si>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</si>
  <si>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</si>
  <si>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</si>
  <si>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</si>
  <si>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</si>
  <si>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</si>
  <si>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</si>
  <si>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</si>
  <si>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</si>
  <si>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</si>
  <si>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</si>
  <si>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</si>
  <si>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</si>
  <si>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</si>
  <si>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</si>
  <si>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</si>
  <si>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</si>
  <si>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</si>
  <si>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</si>
  <si>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</si>
  <si>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</si>
  <si>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</si>
  <si>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</si>
  <si>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</si>
  <si>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</si>
  <si>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</si>
  <si>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</si>
  <si>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</si>
  <si>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</si>
  <si>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</si>
  <si>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</si>
  <si>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</si>
  <si>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</si>
  <si>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</si>
  <si>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</si>
  <si>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</si>
  <si>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</si>
  <si>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</si>
  <si>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</si>
  <si>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</si>
  <si>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</si>
  <si>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</si>
  <si>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</si>
  <si>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</si>
  <si>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</si>
  <si>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</si>
  <si>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</si>
  <si>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</si>
  <si>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</si>
  <si>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</si>
  <si>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</si>
  <si>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</si>
  <si>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</si>
  <si>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</si>
  <si>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</si>
  <si>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</si>
  <si>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</si>
  <si>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</si>
  <si>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</si>
  <si>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</si>
  <si>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</si>
  <si>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</si>
  <si>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</si>
  <si>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</si>
  <si>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</si>
  <si>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</si>
  <si>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</si>
  <si>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</si>
  <si>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</si>
  <si>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</si>
  <si>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</si>
  <si>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</si>
  <si>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</si>
  <si>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</si>
  <si>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</si>
  <si>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</si>
  <si>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</si>
  <si>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</si>
  <si>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</si>
  <si>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</si>
  <si>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</si>
  <si>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</si>
  <si>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</si>
  <si>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</si>
  <si>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</si>
  <si>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</si>
  <si>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</si>
  <si>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</si>
  <si>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</si>
  <si>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</si>
  <si>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</si>
  <si>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</si>
  <si>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</si>
  <si>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</si>
  <si>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</si>
  <si>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</si>
  <si>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</si>
  <si>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</si>
  <si>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</si>
  <si>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</si>
  <si>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</si>
  <si>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</si>
  <si>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</si>
  <si>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</si>
  <si>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</si>
  <si>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</si>
  <si>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</si>
  <si>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</si>
  <si>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</si>
  <si>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</si>
  <si>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</si>
  <si>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</si>
  <si>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</si>
  <si>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</si>
  <si>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</si>
  <si>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</si>
  <si>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</si>
  <si>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</si>
  <si>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</si>
  <si>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</si>
  <si>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</si>
  <si>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</si>
  <si>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</si>
  <si>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</si>
  <si>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</si>
  <si>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</si>
  <si>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</si>
  <si>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</si>
  <si>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</si>
  <si>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</si>
  <si>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</si>
  <si>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</si>
  <si>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</si>
  <si>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</si>
  <si>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</si>
  <si>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</si>
  <si>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</si>
  <si>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</si>
  <si>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</si>
  <si>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</si>
  <si>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</si>
  <si>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</si>
  <si>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</si>
  <si>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</si>
  <si>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</si>
  <si>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</si>
  <si>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</si>
  <si>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</si>
  <si>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</si>
  <si>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</si>
  <si>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</si>
  <si>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</si>
  <si>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</si>
  <si>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</si>
  <si>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</si>
  <si>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</si>
  <si>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</si>
  <si>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</si>
  <si>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</si>
  <si>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</si>
  <si>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</si>
  <si>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</si>
  <si>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</si>
  <si>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</si>
  <si>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</si>
  <si>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</si>
  <si>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</si>
  <si>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</si>
  <si>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</si>
  <si>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</si>
  <si>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</si>
  <si>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</si>
  <si>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</si>
  <si>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</si>
  <si>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</si>
  <si>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</si>
  <si>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</si>
  <si>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</si>
  <si>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</si>
  <si>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</si>
  <si>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</si>
  <si>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</si>
  <si>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</si>
  <si>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</si>
  <si>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</si>
  <si>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</si>
  <si>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</si>
  <si>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</si>
  <si>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</si>
  <si>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</si>
  <si>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</si>
  <si>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</si>
  <si>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</si>
  <si>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</si>
  <si>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</si>
  <si>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</si>
  <si>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</si>
  <si>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</si>
  <si>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</si>
  <si>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</si>
  <si>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</si>
  <si>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</si>
  <si>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</si>
  <si>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</si>
  <si>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</si>
  <si>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</si>
  <si>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</si>
  <si>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</si>
  <si>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</si>
  <si>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</si>
  <si>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</si>
  <si>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</si>
  <si>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</si>
  <si>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</si>
  <si>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</si>
  <si>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</si>
  <si>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</si>
  <si>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</si>
  <si>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</si>
  <si>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</si>
  <si>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</si>
  <si>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</si>
  <si>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</si>
  <si>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</si>
  <si>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</si>
  <si>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</si>
  <si>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</si>
  <si>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</si>
  <si>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</si>
  <si>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</si>
  <si>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</si>
  <si>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</si>
  <si>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</si>
  <si>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</si>
  <si>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</si>
  <si>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</si>
  <si>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</si>
  <si>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</si>
  <si>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</si>
  <si>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</si>
  <si>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</si>
  <si>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</si>
  <si>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</si>
  <si>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</si>
  <si>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</si>
  <si>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</si>
  <si>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</si>
  <si>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</si>
  <si>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</si>
  <si>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</si>
  <si>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</si>
  <si>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</si>
  <si>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</si>
  <si>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</si>
  <si>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</si>
  <si>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</si>
  <si>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</si>
  <si>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</si>
  <si>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</si>
  <si>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</si>
  <si>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</si>
  <si>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</si>
  <si>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</si>
  <si>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</si>
  <si>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</si>
  <si>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</si>
  <si>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</si>
  <si>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</si>
  <si>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</si>
  <si>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</si>
  <si>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</si>
  <si>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</si>
  <si>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</si>
  <si>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</si>
  <si>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</si>
  <si>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</si>
  <si>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</si>
  <si>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</si>
  <si>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</si>
  <si>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</si>
  <si>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</si>
  <si>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</si>
  <si>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</si>
  <si>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</si>
  <si>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</si>
  <si>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</si>
  <si>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</si>
  <si>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</si>
  <si>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</si>
  <si>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</si>
  <si>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</si>
  <si>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</si>
  <si>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</si>
  <si>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</si>
  <si>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</si>
  <si>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</si>
  <si>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</si>
  <si>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</si>
  <si>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</si>
  <si>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</si>
  <si>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</si>
  <si>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</si>
  <si>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</si>
  <si>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</si>
  <si>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</si>
  <si>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</si>
  <si>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</si>
  <si>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</si>
  <si>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</si>
  <si>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</si>
  <si>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</si>
  <si>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</si>
  <si>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</si>
  <si>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</si>
  <si>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</si>
  <si>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</si>
  <si>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</si>
  <si>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</si>
  <si>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</si>
  <si>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</si>
  <si>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</si>
  <si>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</si>
  <si>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</si>
  <si>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</si>
  <si>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</si>
  <si>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</si>
  <si>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</si>
  <si>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</si>
  <si>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</si>
  <si>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</si>
  <si>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</si>
  <si>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</si>
  <si>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</si>
  <si>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</si>
  <si>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</si>
  <si>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</si>
  <si>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</si>
  <si>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</si>
  <si>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</si>
  <si>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</si>
  <si>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</si>
  <si>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</si>
  <si>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</si>
  <si>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</si>
  <si>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</si>
  <si>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</si>
  <si>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</si>
  <si>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</si>
  <si>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</si>
  <si>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</si>
  <si>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</si>
  <si>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</si>
  <si>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</si>
  <si>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</si>
  <si>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</si>
  <si>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</si>
  <si>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</si>
  <si>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</si>
  <si>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</si>
  <si>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</si>
  <si>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</si>
  <si>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</si>
  <si>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</si>
  <si>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</si>
  <si>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</si>
  <si>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</si>
  <si>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</si>
  <si>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</si>
  <si>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</si>
  <si>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</si>
  <si>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</si>
  <si>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</si>
  <si>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</si>
  <si>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</si>
  <si>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</si>
  <si>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</si>
  <si>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</si>
  <si>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</si>
  <si>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</si>
  <si>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</si>
  <si>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</si>
  <si>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</si>
  <si>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</si>
  <si>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</si>
  <si>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</si>
  <si>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</si>
  <si>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</si>
  <si>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</si>
  <si>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</si>
  <si>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</si>
  <si>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</si>
  <si>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</si>
  <si>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</si>
  <si>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</si>
  <si>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</si>
  <si>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</si>
  <si>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</si>
  <si>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</si>
  <si>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</si>
  <si>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</si>
  <si>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</si>
  <si>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</si>
  <si>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</si>
  <si>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</si>
  <si>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</si>
  <si>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</si>
  <si>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</si>
  <si>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</si>
  <si>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</si>
  <si>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</si>
  <si>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</si>
  <si>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</si>
  <si>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</si>
  <si>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</si>
  <si>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</si>
  <si>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</si>
  <si>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</si>
  <si>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</si>
  <si>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</si>
  <si>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</si>
  <si>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</si>
  <si>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</si>
  <si>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</si>
  <si>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</si>
  <si>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</si>
  <si>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</si>
  <si>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</si>
  <si>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</si>
  <si>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</si>
  <si>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</si>
  <si>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</si>
  <si>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</si>
  <si>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</si>
  <si>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</si>
  <si>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</si>
  <si>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</si>
  <si>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</si>
  <si>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</si>
  <si>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</si>
  <si>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</si>
  <si>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</si>
  <si>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</si>
  <si>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</si>
  <si>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</si>
  <si>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</si>
  <si>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</si>
  <si>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</si>
  <si>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</si>
  <si>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</si>
  <si>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</si>
  <si>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</si>
  <si>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</si>
  <si>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</si>
  <si>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</si>
  <si>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</si>
  <si>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</si>
  <si>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</si>
  <si>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</si>
  <si>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</si>
  <si>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</si>
  <si>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</si>
  <si>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</si>
  <si>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</si>
  <si>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</si>
  <si>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</si>
  <si>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</si>
  <si>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</si>
  <si>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</si>
  <si>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</si>
  <si>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</si>
  <si>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</si>
  <si>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</si>
  <si>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</si>
  <si>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</si>
  <si>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</si>
  <si>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</si>
  <si>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</si>
  <si>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</si>
  <si>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</si>
  <si>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</si>
  <si>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</si>
  <si>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</si>
  <si>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</si>
  <si>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</si>
  <si>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</si>
  <si>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</si>
  <si>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</si>
  <si>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</si>
  <si>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</si>
  <si>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</si>
  <si>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</si>
  <si>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</si>
  <si>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</si>
  <si>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</si>
  <si>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</si>
  <si>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</si>
  <si>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</si>
  <si>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</si>
  <si>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</si>
  <si>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</si>
  <si>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</si>
  <si>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</si>
  <si>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</si>
  <si>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</si>
  <si>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</si>
  <si>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</si>
  <si>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</si>
  <si>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</si>
  <si>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</si>
  <si>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</si>
  <si>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</si>
  <si>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</si>
  <si>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</si>
  <si>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</si>
  <si>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</si>
  <si>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</si>
  <si>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</si>
  <si>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</si>
  <si>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</si>
  <si>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</si>
  <si>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</si>
  <si>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</si>
  <si>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</si>
  <si>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</si>
  <si>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</si>
  <si>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</si>
  <si>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</si>
  <si>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</si>
  <si>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</si>
  <si>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</si>
  <si>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</si>
  <si>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</si>
  <si>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</si>
  <si>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</si>
  <si>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</si>
  <si>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</si>
  <si>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</si>
  <si>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</si>
  <si>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</si>
  <si>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</si>
  <si>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</si>
  <si>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</si>
  <si>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</si>
  <si>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</si>
  <si>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</si>
  <si>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</si>
  <si>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</si>
  <si>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</si>
  <si>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</si>
  <si>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</si>
  <si>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</si>
  <si>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</si>
  <si>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</si>
  <si>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</si>
  <si>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</si>
  <si>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</si>
  <si>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</si>
  <si>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</si>
  <si>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</si>
  <si>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</si>
  <si>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</si>
  <si>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</si>
  <si>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</si>
  <si>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</si>
  <si>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</si>
  <si>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</si>
  <si>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</si>
  <si>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</si>
  <si>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</si>
  <si>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</si>
  <si>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</si>
  <si>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</si>
  <si>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</si>
  <si>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</si>
  <si>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</si>
  <si>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</si>
  <si>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</si>
  <si>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</si>
  <si>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</si>
  <si>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</si>
  <si>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</si>
  <si>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</si>
  <si>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</si>
  <si>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</si>
  <si>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</si>
  <si>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</si>
  <si>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</si>
  <si>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</si>
  <si>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</si>
  <si>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</si>
  <si>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</si>
  <si>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</si>
  <si>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</si>
  <si>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</si>
  <si>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</si>
  <si>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</si>
  <si>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</si>
  <si>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</si>
  <si>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</si>
  <si>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</si>
  <si>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</si>
  <si>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</si>
  <si>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</si>
  <si>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</si>
  <si>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</si>
  <si>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</si>
  <si>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</si>
  <si>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</si>
  <si>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</si>
  <si>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</si>
  <si>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</si>
  <si>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</si>
  <si>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</si>
  <si>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</si>
  <si>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</si>
  <si>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</si>
  <si>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</si>
  <si>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</si>
  <si>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</si>
  <si>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</si>
  <si>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</si>
  <si>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</si>
  <si>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</si>
  <si>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</si>
  <si>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</si>
  <si>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</si>
  <si>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</si>
  <si>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</si>
  <si>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</si>
  <si>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</si>
  <si>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</si>
  <si>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</si>
  <si>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</si>
  <si>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</si>
  <si>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</si>
  <si>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</si>
  <si>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</si>
  <si>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</si>
  <si>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</si>
  <si>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</si>
  <si>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</si>
  <si>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</si>
  <si>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</si>
  <si>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</si>
  <si>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</si>
  <si>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</si>
  <si>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</si>
  <si>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</si>
  <si>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</si>
  <si>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</si>
  <si>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</si>
  <si>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</si>
  <si>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</si>
  <si>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</si>
  <si>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</si>
  <si>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</si>
  <si>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</si>
  <si>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</si>
  <si>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</si>
  <si>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</si>
  <si>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</si>
  <si>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</si>
  <si>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</si>
  <si>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</si>
  <si>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</si>
  <si>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</si>
  <si>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</si>
  <si>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</si>
  <si>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</si>
  <si>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</si>
  <si>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</si>
  <si>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</si>
  <si>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</si>
  <si>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</si>
  <si>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</si>
  <si>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</si>
  <si>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</si>
  <si>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</si>
  <si>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</si>
  <si>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</si>
  <si>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</si>
  <si>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</si>
  <si>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</si>
  <si>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</si>
  <si>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</si>
  <si>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</si>
  <si>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</si>
  <si>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</si>
  <si>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</si>
  <si>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</si>
  <si>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</si>
  <si>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</si>
  <si>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</si>
  <si>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</si>
  <si>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</si>
  <si>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</si>
  <si>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</si>
  <si>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</si>
  <si>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</si>
  <si>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</si>
  <si>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</si>
  <si>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</si>
  <si>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</si>
  <si>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</si>
  <si>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</si>
  <si>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</si>
  <si>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</si>
  <si>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</si>
  <si>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</si>
  <si>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</si>
  <si>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</si>
  <si>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</si>
  <si>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</si>
  <si>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</si>
  <si>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</si>
  <si>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</si>
  <si>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</si>
  <si>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</si>
  <si>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</si>
  <si>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</si>
  <si>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</si>
  <si>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</si>
  <si>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</si>
  <si>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</si>
  <si>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</si>
  <si>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</si>
  <si>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</si>
  <si>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</si>
  <si>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</si>
  <si>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</si>
  <si>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</si>
  <si>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</si>
  <si>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</si>
  <si>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</si>
  <si>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</si>
  <si>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</si>
  <si>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</si>
  <si>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</si>
  <si>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</si>
  <si>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</si>
  <si>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</si>
  <si>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</si>
  <si>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</si>
  <si>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</si>
  <si>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</si>
  <si>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</si>
  <si>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</si>
  <si>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</si>
  <si>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</si>
  <si>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</si>
  <si>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</si>
  <si>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</si>
  <si>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</si>
  <si>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</si>
  <si>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</si>
  <si>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</si>
  <si>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</si>
  <si>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</si>
  <si>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</si>
  <si>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</si>
  <si>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</si>
  <si>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</si>
  <si>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</si>
  <si>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</si>
  <si>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</si>
  <si>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</si>
  <si>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</si>
  <si>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</si>
  <si>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</si>
  <si>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</si>
  <si>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</si>
  <si>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</si>
  <si>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</si>
  <si>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</si>
  <si>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</si>
  <si>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</si>
  <si>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</si>
  <si>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</si>
  <si>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</si>
  <si>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</si>
  <si>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</si>
  <si>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</si>
  <si>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</si>
  <si>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</si>
  <si>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</si>
  <si>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</si>
  <si>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</si>
  <si>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</si>
  <si>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</si>
  <si>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</si>
  <si>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</si>
  <si>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</si>
  <si>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</si>
  <si>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</si>
  <si>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</si>
  <si>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</si>
  <si>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</si>
  <si>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</si>
  <si>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</si>
  <si>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</si>
  <si>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</si>
  <si>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</si>
  <si>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</si>
  <si>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</si>
  <si>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</si>
  <si>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</si>
  <si>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</si>
  <si>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</si>
  <si>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</si>
  <si>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</si>
  <si>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</si>
  <si>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</si>
  <si>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</si>
  <si>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</si>
  <si>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</si>
  <si>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</si>
  <si>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</si>
  <si>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</si>
  <si>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</si>
  <si>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</si>
  <si>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</si>
  <si>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</si>
  <si>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</si>
  <si>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</si>
  <si>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</si>
  <si>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</si>
  <si>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</si>
  <si>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</si>
  <si>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</si>
  <si>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</si>
  <si>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</si>
  <si>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</si>
  <si>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</si>
  <si>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</si>
  <si>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</si>
  <si>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</si>
  <si>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</si>
  <si>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</si>
  <si>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</si>
  <si>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</si>
  <si>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</si>
  <si>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</si>
  <si>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</si>
  <si>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</si>
  <si>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</si>
  <si>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</si>
  <si>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</si>
  <si>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</si>
  <si>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</si>
  <si>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</si>
  <si>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</si>
  <si>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</si>
  <si>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</si>
  <si>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</si>
  <si>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</si>
  <si>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</si>
  <si>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</si>
  <si>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</si>
  <si>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</si>
  <si>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</si>
  <si>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</si>
  <si>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</si>
  <si>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</si>
  <si>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</si>
  <si>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</si>
  <si>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</si>
  <si>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</si>
  <si>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</si>
  <si>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</si>
  <si>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</si>
  <si>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</si>
  <si>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</si>
  <si>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</si>
  <si>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</si>
  <si>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</si>
  <si>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</si>
  <si>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</si>
  <si>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</si>
  <si>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</si>
  <si>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</si>
  <si>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</si>
  <si>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</si>
  <si>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</si>
  <si>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</si>
  <si>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</si>
  <si>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</si>
  <si>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</si>
  <si>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</si>
  <si>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</si>
  <si>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</si>
  <si>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</si>
  <si>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</si>
  <si>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</si>
  <si>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</si>
  <si>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</si>
  <si>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</si>
  <si>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</si>
  <si>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</si>
  <si>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</si>
  <si>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</si>
  <si>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</si>
  <si>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</si>
  <si>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</si>
  <si>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</si>
  <si>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</si>
  <si>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</si>
  <si>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</si>
  <si>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</si>
  <si>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</si>
  <si>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</si>
  <si>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</si>
  <si>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</si>
  <si>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</si>
  <si>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</si>
  <si>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</si>
  <si>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</si>
  <si>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</si>
  <si>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</si>
  <si>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</si>
  <si>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</si>
  <si>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</si>
  <si>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</si>
  <si>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</si>
  <si>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</si>
  <si>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</si>
  <si>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</si>
  <si>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</si>
  <si>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</si>
  <si>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</si>
  <si>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</si>
  <si>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</si>
  <si>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</si>
  <si>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</si>
  <si>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</si>
  <si>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</si>
  <si>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</si>
  <si>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</si>
  <si>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</si>
  <si>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</si>
  <si>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</si>
  <si>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</si>
  <si>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</si>
  <si>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</si>
  <si>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</si>
  <si>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</si>
  <si>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</si>
  <si>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</si>
  <si>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</si>
  <si>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</si>
  <si>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</si>
  <si>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</si>
  <si>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</si>
  <si>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</si>
  <si>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</si>
  <si>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</si>
  <si>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</si>
  <si>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</si>
  <si>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</si>
  <si>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</si>
  <si>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</si>
  <si>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</si>
  <si>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</si>
  <si>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</si>
  <si>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</si>
  <si>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</si>
  <si>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</si>
  <si>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</si>
  <si>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</si>
  <si>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</si>
  <si>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</si>
  <si>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</si>
  <si>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</si>
  <si>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</si>
  <si>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</si>
  <si>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</si>
  <si>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</si>
  <si>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</si>
  <si>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</si>
  <si>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</si>
  <si>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</si>
  <si>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</si>
  <si>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</si>
  <si>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</si>
  <si>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</si>
  <si>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</si>
  <si>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</si>
  <si>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</si>
  <si>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</si>
  <si>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</si>
  <si>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</si>
  <si>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</si>
  <si>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</si>
  <si>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</si>
  <si>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</si>
  <si>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</si>
  <si>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</si>
  <si>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</si>
  <si>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</si>
  <si>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</si>
  <si>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</si>
  <si>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</si>
  <si>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</si>
  <si>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</si>
  <si>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</si>
  <si>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</si>
  <si>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</si>
  <si>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</si>
  <si>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</si>
  <si>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</si>
  <si>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</si>
  <si>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</si>
  <si>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</si>
  <si>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</si>
  <si>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</si>
  <si>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</si>
  <si>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</si>
  <si>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</si>
  <si>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</si>
  <si>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</si>
  <si>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</si>
  <si>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</si>
  <si>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</si>
  <si>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</si>
  <si>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</si>
  <si>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</si>
  <si>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</si>
  <si>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</si>
  <si>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</si>
  <si>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</si>
  <si>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</si>
  <si>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</si>
  <si>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</si>
  <si>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</si>
  <si>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</si>
  <si>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</si>
  <si>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</si>
  <si>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</si>
  <si>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</si>
  <si>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</si>
  <si>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</si>
  <si>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</si>
  <si>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</si>
  <si>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</si>
  <si>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</si>
  <si>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</si>
  <si>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</si>
  <si>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</si>
  <si>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</si>
  <si>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</si>
  <si>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</si>
  <si>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</si>
  <si>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</si>
  <si>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</si>
  <si>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</si>
  <si>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</si>
  <si>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</si>
  <si>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</si>
  <si>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</si>
  <si>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</si>
  <si>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</si>
  <si>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</si>
  <si>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</si>
  <si>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</si>
  <si>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</si>
  <si>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</si>
  <si>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</si>
  <si>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</si>
  <si>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</si>
  <si>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</si>
  <si>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</si>
  <si>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</si>
  <si>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</si>
  <si>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</si>
  <si>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</si>
  <si>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</si>
  <si>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</si>
  <si>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</si>
  <si>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</si>
  <si>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</si>
  <si>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</si>
  <si>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</si>
  <si>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</si>
  <si>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</si>
  <si>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</si>
  <si>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</si>
  <si>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</si>
  <si>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</si>
  <si>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</si>
  <si>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</si>
  <si>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</si>
  <si>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</si>
  <si>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</si>
  <si>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</si>
  <si>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</si>
  <si>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</si>
  <si>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</si>
  <si>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</si>
  <si>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</si>
  <si>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</si>
  <si>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</si>
  <si>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</si>
  <si>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</si>
  <si>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</si>
  <si>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</si>
  <si>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</si>
  <si>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</si>
  <si>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</si>
  <si>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</si>
  <si>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</si>
  <si>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</si>
  <si>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</si>
  <si>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</si>
  <si>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</si>
  <si>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</si>
  <si>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</si>
  <si>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</si>
  <si>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</si>
  <si>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</si>
  <si>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</si>
  <si>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</si>
  <si>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</si>
  <si>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</si>
  <si>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</si>
  <si>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</si>
  <si>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</si>
  <si>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</si>
  <si>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</si>
  <si>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</si>
  <si>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</si>
  <si>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</si>
  <si>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</si>
  <si>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</si>
  <si>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</si>
  <si>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</si>
  <si>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</si>
  <si>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</si>
  <si>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</si>
  <si>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</si>
  <si>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</si>
  <si>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</si>
  <si>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</si>
  <si>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</si>
  <si>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</si>
  <si>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</si>
  <si>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</si>
  <si>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</si>
  <si>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</si>
  <si>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</si>
  <si>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</si>
  <si>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</si>
  <si>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</si>
  <si>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</si>
  <si>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</si>
  <si>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</si>
  <si>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</si>
  <si>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</si>
  <si>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</si>
  <si>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</si>
  <si>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</si>
  <si>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</si>
  <si>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</si>
  <si>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</si>
  <si>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</si>
  <si>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</si>
  <si>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</si>
  <si>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</si>
  <si>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</si>
  <si>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</si>
  <si>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</si>
  <si>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</si>
  <si>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</si>
  <si>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</si>
  <si>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</si>
  <si>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</si>
  <si>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</si>
  <si>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</si>
  <si>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</si>
  <si>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</si>
  <si>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</si>
  <si>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</si>
  <si>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</si>
  <si>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</si>
  <si>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</si>
  <si>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</si>
  <si>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</si>
  <si>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</si>
  <si>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</si>
  <si>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</si>
  <si>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</si>
  <si>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</si>
  <si>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</si>
  <si>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</si>
  <si>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</si>
  <si>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</si>
  <si>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</si>
  <si>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</si>
  <si>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</si>
  <si>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</si>
  <si>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</si>
  <si>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</si>
  <si>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</si>
  <si>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</si>
  <si>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</si>
  <si>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</si>
  <si>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</si>
  <si>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</si>
  <si>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</si>
  <si>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</si>
  <si>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</si>
  <si>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</si>
  <si>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</si>
  <si>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</si>
  <si>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</si>
  <si>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</si>
  <si>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</si>
  <si>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</si>
  <si>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</si>
  <si>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</si>
  <si>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</si>
  <si>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</si>
  <si>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</si>
  <si>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</si>
  <si>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</si>
  <si>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</si>
  <si>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</si>
  <si>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</si>
  <si>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</si>
  <si>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</si>
  <si>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</si>
  <si>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</si>
  <si>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</si>
  <si>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</si>
  <si>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</si>
  <si>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</si>
  <si>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</si>
  <si>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</si>
  <si>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</si>
  <si>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</si>
  <si>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</si>
  <si>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</si>
  <si>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</si>
  <si>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</si>
  <si>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</si>
  <si>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</si>
  <si>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</si>
  <si>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</si>
  <si>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</si>
  <si>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</si>
  <si>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</si>
  <si>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</si>
  <si>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</si>
  <si>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</si>
  <si>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</si>
  <si>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</si>
  <si>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</si>
  <si>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</si>
  <si>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</si>
  <si>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</si>
  <si>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</si>
  <si>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</si>
  <si>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</si>
  <si>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</si>
  <si>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</si>
  <si>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</si>
  <si>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</si>
  <si>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</si>
  <si>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</si>
  <si>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</si>
  <si>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</si>
  <si>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</si>
  <si>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</si>
  <si>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</si>
  <si>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</si>
  <si>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</si>
  <si>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</si>
  <si>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</si>
  <si>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</si>
  <si>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</si>
  <si>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</si>
  <si>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</si>
  <si>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</si>
  <si>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</si>
  <si>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</si>
  <si>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</si>
  <si>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</si>
  <si>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</si>
  <si>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</si>
  <si>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</si>
  <si>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</si>
  <si>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</si>
  <si>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</si>
  <si>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</si>
  <si>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</si>
  <si>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</si>
  <si>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</si>
  <si>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</si>
  <si>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</si>
  <si>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</si>
  <si>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</si>
  <si>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</si>
  <si>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</si>
  <si>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</si>
  <si>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</si>
  <si>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</si>
  <si>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</si>
  <si>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</si>
  <si>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</si>
  <si>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</si>
  <si>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</si>
  <si>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</si>
  <si>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</si>
  <si>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</si>
  <si>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</si>
  <si>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</si>
  <si>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</si>
  <si>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</si>
  <si>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</si>
  <si>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</si>
  <si>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</si>
  <si>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</si>
  <si>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</si>
  <si>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</si>
  <si>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</si>
  <si>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</si>
  <si>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</si>
  <si>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</si>
  <si>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</si>
  <si>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</si>
  <si>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</si>
  <si>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</si>
  <si>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</si>
  <si>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</si>
  <si>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</si>
  <si>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</si>
  <si>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</si>
  <si>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</si>
  <si>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</si>
  <si>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</si>
  <si>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</si>
  <si>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</si>
  <si>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</si>
  <si>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</si>
  <si>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</si>
  <si>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</si>
  <si>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</si>
  <si>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</si>
  <si>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</si>
  <si>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</si>
  <si>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</si>
  <si>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</si>
  <si>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</si>
  <si>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</si>
  <si>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</si>
  <si>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</si>
  <si>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</si>
  <si>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</si>
  <si>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</si>
  <si>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</si>
  <si>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</si>
  <si>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</si>
  <si>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</si>
  <si>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</si>
  <si>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</si>
  <si>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</si>
  <si>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</si>
  <si>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</si>
  <si>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</si>
  <si>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</si>
  <si>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</si>
  <si>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</si>
  <si>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</si>
  <si>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</si>
  <si>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</si>
  <si>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</si>
  <si>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</si>
  <si>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</si>
  <si>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</si>
  <si>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</si>
  <si>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</si>
  <si>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</si>
  <si>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</si>
  <si>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</si>
  <si>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</si>
  <si>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</si>
  <si>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</si>
  <si>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</si>
  <si>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</si>
  <si>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</si>
  <si>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</si>
  <si>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</si>
  <si>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</si>
  <si>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</si>
  <si>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</si>
  <si>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</si>
  <si>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</si>
  <si>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</si>
  <si>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</si>
  <si>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</si>
  <si>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</si>
  <si>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</si>
  <si>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</si>
  <si>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</si>
  <si>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</si>
  <si>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</si>
  <si>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</si>
  <si>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</si>
  <si>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</si>
  <si>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</si>
  <si>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</si>
  <si>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</si>
  <si>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</si>
  <si>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</si>
  <si>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</si>
  <si>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</si>
  <si>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</si>
  <si>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</si>
  <si>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</si>
  <si>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</si>
  <si>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</si>
  <si>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</si>
  <si>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</si>
  <si>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</si>
  <si>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</si>
  <si>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</si>
  <si>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</si>
  <si>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</si>
  <si>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</si>
  <si>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</si>
  <si>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</si>
  <si>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</si>
  <si>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</si>
  <si>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</si>
  <si>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</si>
  <si>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</si>
  <si>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</si>
  <si>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</si>
  <si>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</si>
  <si>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</si>
  <si>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</si>
  <si>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</si>
  <si>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</si>
  <si>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</si>
  <si>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</si>
  <si>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</si>
  <si>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</si>
  <si>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</si>
  <si>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</si>
  <si>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</si>
  <si>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</si>
  <si>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</si>
  <si>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</si>
  <si>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</si>
  <si>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</si>
  <si>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</si>
  <si>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</si>
  <si>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</si>
  <si>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</si>
  <si>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</si>
  <si>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</si>
  <si>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</si>
  <si>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</si>
  <si>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</si>
  <si>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</si>
  <si>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</si>
  <si>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</si>
  <si>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</si>
  <si>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</si>
  <si>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</si>
  <si>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</si>
  <si>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</si>
  <si>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</si>
  <si>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</si>
  <si>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</si>
  <si>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</si>
  <si>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</si>
  <si>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</si>
  <si>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</si>
  <si>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</si>
  <si>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</si>
  <si>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</si>
  <si>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</si>
  <si>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</si>
  <si>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</si>
  <si>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</si>
  <si>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</si>
  <si>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</si>
  <si>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</si>
  <si>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</si>
  <si>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</si>
  <si>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</si>
  <si>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</si>
  <si>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</si>
  <si>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</si>
  <si>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</si>
  <si>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</si>
  <si>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</si>
  <si>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</si>
  <si>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</si>
  <si>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</si>
  <si>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</si>
  <si>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</si>
  <si>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</si>
  <si>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</si>
  <si>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</si>
  <si>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</si>
  <si>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</si>
  <si>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</si>
  <si>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</si>
  <si>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</si>
  <si>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</si>
  <si>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</si>
  <si>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</si>
  <si>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</si>
  <si>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</si>
  <si>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</si>
  <si>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</si>
  <si>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</si>
  <si>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</si>
  <si>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</si>
  <si>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</si>
  <si>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</si>
  <si>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</si>
  <si>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</si>
  <si>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</si>
  <si>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</si>
  <si>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</si>
  <si>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</si>
  <si>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</si>
  <si>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</si>
  <si>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</si>
  <si>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</si>
  <si>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</si>
  <si>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</si>
  <si>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</si>
  <si>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</si>
  <si>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</si>
  <si>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</si>
  <si>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</si>
  <si>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</si>
  <si>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</si>
  <si>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</si>
  <si>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</si>
  <si>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</si>
  <si>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</si>
  <si>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</si>
  <si>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</si>
  <si>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</si>
  <si>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</si>
  <si>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</si>
  <si>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</si>
  <si>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</si>
  <si>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</si>
  <si>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</si>
  <si>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</si>
  <si>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</si>
  <si>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</si>
  <si>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</si>
  <si>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</si>
  <si>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</si>
  <si>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</si>
  <si>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</si>
  <si>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</si>
  <si>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</si>
  <si>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</si>
  <si>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</si>
  <si>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</si>
  <si>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</si>
  <si>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</si>
  <si>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</si>
  <si>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</si>
  <si>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</si>
  <si>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</si>
  <si>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</si>
  <si>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</si>
  <si>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</si>
  <si>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</si>
  <si>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</si>
  <si>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</si>
  <si>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</si>
  <si>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</si>
  <si>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</si>
  <si>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</si>
  <si>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</si>
  <si>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</si>
  <si>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</si>
  <si>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</si>
  <si>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</si>
  <si>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</si>
  <si>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</si>
  <si>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</si>
  <si>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</si>
  <si>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</si>
  <si>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</si>
  <si>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</si>
  <si>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</si>
  <si>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</si>
  <si>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</si>
  <si>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</si>
  <si>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</si>
  <si>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</si>
  <si>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</si>
  <si>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</si>
  <si>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</si>
  <si>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</si>
  <si>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</si>
  <si>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</si>
  <si>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</si>
  <si>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</si>
  <si>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</si>
  <si>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</si>
  <si>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</si>
  <si>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</si>
  <si>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</si>
  <si>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</si>
  <si>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</si>
  <si>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</si>
  <si>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</si>
  <si>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</si>
  <si>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</si>
  <si>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</si>
  <si>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</si>
  <si>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</si>
  <si>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</si>
  <si>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</si>
  <si>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</si>
  <si>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</si>
  <si>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</si>
  <si>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</si>
  <si>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</si>
  <si>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</si>
  <si>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</si>
  <si>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</si>
  <si>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</si>
  <si>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</si>
  <si>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</si>
  <si>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</si>
  <si>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</si>
  <si>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</si>
  <si>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</si>
  <si>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</si>
  <si>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</si>
  <si>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</si>
  <si>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</si>
  <si>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</si>
  <si>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</si>
  <si>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</si>
  <si>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</si>
  <si>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</si>
  <si>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</si>
  <si>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</si>
  <si>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</si>
  <si>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</si>
  <si>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</si>
  <si>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</si>
  <si>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</si>
  <si>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</si>
  <si>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</si>
  <si>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</si>
  <si>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</si>
  <si>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</si>
  <si>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</si>
  <si>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</si>
  <si>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</si>
  <si>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</si>
  <si>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</si>
  <si>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</si>
  <si>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</si>
  <si>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</si>
  <si>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</si>
  <si>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</si>
  <si>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</si>
  <si>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</si>
  <si>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</si>
  <si>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</si>
  <si>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</si>
  <si>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</si>
  <si>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</si>
  <si>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</si>
  <si>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</si>
  <si>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</si>
  <si>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</si>
  <si>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</si>
  <si>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</si>
  <si>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</si>
  <si>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</si>
  <si>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</si>
  <si>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</si>
  <si>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</si>
  <si>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</si>
  <si>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</si>
  <si>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</si>
  <si>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</si>
  <si>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</si>
  <si>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</si>
  <si>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</si>
  <si>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</si>
  <si>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</si>
  <si>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</si>
  <si>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</si>
  <si>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</si>
  <si>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</si>
  <si>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</si>
  <si>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</si>
  <si>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</si>
  <si>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</si>
  <si>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</si>
  <si>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</si>
  <si>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</si>
  <si>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</si>
  <si>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</si>
  <si>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</si>
  <si>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</si>
  <si>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</si>
  <si>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</si>
  <si>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</si>
  <si>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</si>
  <si>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</si>
  <si>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</si>
  <si>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</si>
  <si>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</si>
  <si>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</si>
  <si>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</si>
  <si>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</si>
  <si>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</si>
  <si>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</si>
  <si>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</si>
  <si>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</si>
  <si>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</si>
  <si>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</si>
  <si>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</si>
  <si>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</si>
  <si>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</si>
  <si>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</si>
  <si>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</si>
  <si>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</si>
  <si>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</si>
  <si>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</si>
  <si>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</si>
  <si>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</si>
  <si>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</si>
  <si>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</si>
  <si>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</si>
  <si>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</si>
  <si>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</si>
  <si>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</si>
  <si>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</si>
  <si>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</si>
  <si>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</si>
  <si>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</si>
  <si>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</si>
  <si>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</si>
  <si>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</si>
  <si>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</si>
  <si>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</si>
  <si>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</si>
  <si>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</si>
  <si>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</si>
  <si>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</si>
  <si>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</si>
  <si>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</si>
  <si>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</si>
  <si>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</si>
  <si>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</si>
  <si>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</si>
  <si>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</si>
  <si>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</si>
  <si>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</si>
  <si>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</si>
  <si>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</si>
  <si>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</si>
  <si>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</si>
  <si>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</si>
  <si>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</si>
  <si>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</si>
  <si>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</si>
  <si>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</si>
  <si>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</si>
  <si>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</si>
  <si>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</si>
  <si>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</si>
  <si>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</si>
  <si>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</si>
  <si>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</si>
  <si>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</si>
  <si>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</si>
  <si>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</si>
  <si>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</si>
  <si>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</si>
  <si>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</si>
  <si>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</si>
  <si>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</si>
  <si>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</si>
  <si>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</si>
  <si>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</si>
  <si>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</si>
  <si>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</si>
  <si>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</si>
  <si>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</si>
  <si>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</si>
  <si>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</si>
  <si>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</si>
  <si>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</si>
  <si>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</si>
  <si>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</si>
  <si>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</si>
  <si>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</si>
  <si>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</si>
  <si>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</si>
  <si>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</si>
  <si>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</si>
  <si>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</si>
  <si>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</si>
  <si>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</si>
  <si>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</si>
  <si>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</si>
  <si>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</si>
  <si>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</si>
  <si>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</si>
  <si>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</si>
  <si>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</si>
  <si>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</si>
  <si>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</si>
  <si>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</si>
  <si>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</si>
  <si>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</si>
  <si>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</si>
  <si>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</si>
  <si>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</si>
  <si>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</si>
  <si>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</si>
  <si>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</si>
  <si>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</si>
  <si>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</si>
  <si>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</si>
  <si>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</si>
  <si>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</si>
  <si>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</si>
  <si>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</si>
  <si>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</si>
  <si>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</si>
  <si>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</si>
  <si>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</si>
  <si>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</si>
  <si>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</si>
  <si>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</si>
  <si>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</si>
  <si>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</si>
  <si>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</si>
  <si>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</si>
  <si>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</si>
  <si>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</si>
  <si>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</si>
  <si>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</si>
  <si>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</si>
  <si>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</si>
  <si>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</si>
  <si>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</si>
  <si>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</si>
  <si>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</si>
  <si>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</si>
  <si>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</si>
  <si>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</si>
  <si>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</si>
  <si>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</si>
  <si>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</si>
  <si>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</si>
  <si>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</si>
  <si>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</si>
  <si>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</si>
  <si>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</si>
  <si>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</si>
  <si>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</si>
  <si>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</si>
  <si>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</si>
  <si>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</si>
  <si>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</si>
  <si>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</si>
  <si>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</si>
  <si>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</si>
  <si>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</si>
  <si>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</si>
  <si>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</si>
  <si>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</si>
  <si>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</si>
  <si>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</si>
  <si>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</si>
  <si>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</si>
  <si>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</si>
  <si>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</si>
  <si>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</si>
  <si>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</si>
  <si>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</si>
  <si>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</si>
  <si>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</si>
  <si>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</si>
  <si>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</si>
  <si>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</si>
  <si>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</si>
  <si>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</si>
  <si>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</si>
  <si>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</si>
  <si>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</si>
  <si>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</si>
  <si>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</si>
  <si>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</si>
  <si>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</si>
  <si>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</si>
  <si>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</si>
  <si>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</si>
  <si>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</si>
  <si>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</si>
  <si>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</si>
  <si>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</si>
  <si>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</si>
  <si>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</si>
  <si>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</si>
  <si>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</si>
  <si>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</si>
  <si>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</si>
  <si>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</si>
  <si>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</si>
  <si>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</si>
  <si>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</si>
  <si>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</si>
  <si>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</si>
  <si>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</si>
  <si>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</si>
  <si>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</si>
  <si>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</si>
  <si>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</si>
  <si>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</si>
  <si>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</si>
  <si>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</si>
  <si>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</si>
  <si>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</si>
  <si>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</si>
  <si>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</si>
  <si>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</si>
  <si>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</si>
  <si>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</si>
  <si>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</si>
  <si>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</si>
  <si>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</si>
  <si>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</si>
  <si>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</si>
  <si>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</si>
  <si>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</si>
  <si>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</si>
  <si>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</si>
  <si>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</si>
  <si>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</si>
  <si>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</si>
  <si>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</si>
  <si>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</si>
  <si>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</si>
  <si>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</si>
  <si>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</si>
  <si>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</si>
  <si>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</si>
  <si>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</si>
  <si>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</si>
  <si>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</si>
  <si>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</si>
  <si>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</si>
  <si>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</si>
  <si>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</si>
  <si>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</si>
  <si>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</si>
  <si>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</si>
  <si>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</si>
  <si>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</si>
  <si>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</si>
  <si>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</si>
  <si>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</si>
  <si>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</si>
  <si>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</si>
  <si>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</si>
  <si>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</si>
  <si>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</si>
  <si>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</si>
  <si>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</si>
  <si>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</si>
  <si>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</si>
  <si>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</si>
  <si>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</si>
  <si>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</si>
  <si>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</si>
  <si>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</si>
  <si>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</si>
  <si>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</si>
  <si>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</si>
  <si>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</si>
  <si>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</si>
  <si>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</si>
  <si>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</si>
  <si>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</si>
  <si>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</si>
  <si>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</si>
  <si>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</si>
  <si>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</si>
  <si>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</si>
  <si>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</si>
  <si>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</si>
  <si>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</si>
  <si>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</si>
  <si>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</si>
  <si>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</si>
  <si>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</si>
  <si>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</si>
  <si>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</si>
  <si>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</si>
  <si>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</si>
  <si>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</si>
  <si>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</si>
  <si>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</si>
  <si>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</si>
  <si>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</si>
  <si>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</si>
  <si>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</si>
  <si>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</si>
  <si>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</si>
  <si>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</si>
  <si>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</si>
  <si>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</si>
  <si>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</si>
  <si>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</si>
  <si>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</si>
  <si>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</si>
  <si>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</si>
  <si>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</si>
  <si>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</si>
  <si>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</si>
  <si>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</si>
  <si>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</si>
  <si>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</si>
  <si>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</si>
  <si>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</si>
  <si>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</si>
  <si>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</si>
  <si>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</si>
  <si>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</si>
  <si>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</si>
  <si>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</si>
  <si>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</si>
  <si>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</si>
  <si>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</si>
  <si>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</si>
  <si>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</si>
  <si>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</si>
  <si>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</si>
  <si>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</si>
  <si>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</si>
  <si>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</si>
  <si>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</si>
  <si>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</si>
  <si>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</si>
  <si>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</si>
  <si>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</si>
  <si>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</si>
  <si>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</si>
  <si>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</si>
  <si>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</si>
  <si>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</si>
  <si>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</si>
  <si>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</si>
  <si>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</si>
  <si>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</si>
  <si>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</si>
  <si>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</si>
  <si>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</si>
  <si>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</si>
  <si>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</si>
  <si>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</si>
  <si>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</si>
  <si>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</si>
  <si>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</si>
  <si>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</si>
  <si>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</si>
  <si>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</si>
  <si>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</si>
  <si>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</si>
  <si>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</si>
  <si>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</si>
  <si>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</si>
  <si>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</si>
  <si>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</si>
  <si>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</si>
  <si>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</si>
  <si>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</si>
  <si>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</si>
  <si>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</si>
  <si>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</si>
  <si>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</si>
  <si>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</si>
  <si>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</si>
  <si>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</si>
  <si>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</si>
  <si>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</si>
  <si>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</si>
  <si>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</si>
  <si>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</si>
  <si>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</si>
  <si>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</si>
  <si>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</si>
  <si>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</si>
  <si>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</si>
  <si>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</si>
  <si>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</si>
  <si>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</si>
  <si>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</si>
  <si>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</si>
  <si>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</si>
  <si>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</si>
  <si>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</si>
  <si>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</si>
  <si>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</si>
  <si>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</si>
  <si>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</si>
  <si>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</si>
  <si>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</si>
  <si>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</si>
  <si>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</si>
  <si>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</si>
  <si>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</si>
  <si>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</si>
  <si>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</si>
  <si>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</si>
  <si>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</si>
  <si>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</si>
  <si>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</si>
  <si>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</si>
  <si>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</si>
  <si>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</si>
  <si>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</si>
  <si>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</si>
  <si>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</si>
  <si>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</si>
  <si>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</si>
  <si>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</si>
  <si>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</si>
  <si>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</si>
  <si>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</si>
  <si>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</si>
  <si>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</si>
  <si>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</si>
  <si>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</si>
  <si>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</si>
  <si>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</si>
  <si>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</si>
  <si>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</si>
  <si>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</si>
  <si>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</si>
  <si>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</si>
  <si>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</si>
  <si>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</si>
  <si>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</si>
  <si>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</si>
  <si>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</si>
  <si>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</si>
  <si>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</si>
  <si>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</si>
  <si>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</si>
  <si>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</si>
  <si>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</si>
  <si>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</si>
  <si>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</si>
  <si>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</si>
  <si>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</si>
  <si>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</si>
  <si>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</si>
  <si>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</si>
  <si>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</si>
  <si>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</si>
  <si>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</si>
  <si>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</si>
  <si>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</si>
  <si>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</si>
  <si>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</si>
  <si>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</si>
  <si>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</si>
  <si>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</si>
  <si>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</si>
  <si>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</si>
  <si>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</si>
  <si>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</si>
  <si>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</si>
  <si>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</si>
  <si>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</si>
  <si>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</si>
  <si>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</si>
  <si>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</si>
  <si>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</si>
  <si>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</si>
  <si>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</si>
  <si>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</si>
  <si>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</si>
  <si>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</si>
  <si>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</si>
  <si>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</si>
  <si>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</si>
  <si>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</si>
  <si>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</si>
  <si>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</si>
  <si>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</si>
  <si>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</si>
  <si>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</si>
  <si>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</si>
  <si>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</si>
  <si>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</si>
  <si>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</si>
  <si>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</si>
  <si>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</si>
  <si>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</si>
  <si>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</si>
  <si>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</si>
  <si>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</si>
  <si>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</si>
  <si>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</si>
  <si>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</si>
  <si>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</si>
  <si>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</si>
  <si>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</si>
  <si>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</si>
  <si>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</si>
  <si>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</si>
  <si>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</si>
  <si>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</si>
  <si>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</si>
  <si>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</si>
  <si>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</si>
  <si>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</si>
  <si>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</si>
  <si>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</si>
  <si>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</si>
  <si>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</si>
  <si>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</si>
  <si>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</si>
  <si>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</si>
  <si>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</si>
  <si>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</si>
  <si>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</si>
  <si>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</si>
  <si>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</si>
  <si>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</si>
  <si>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</si>
  <si>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</si>
  <si>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</si>
  <si>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</si>
  <si>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</si>
  <si>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</si>
  <si>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</si>
  <si>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</si>
  <si>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</si>
  <si>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</si>
  <si>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</si>
  <si>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</si>
  <si>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</si>
  <si>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</si>
  <si>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</si>
  <si>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</si>
  <si>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</si>
  <si>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</si>
  <si>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</si>
  <si>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</si>
  <si>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</si>
  <si>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</si>
  <si>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</si>
  <si>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</si>
  <si>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</si>
  <si>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</si>
  <si>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</si>
  <si>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</si>
  <si>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</si>
  <si>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</si>
  <si>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</si>
  <si>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</si>
  <si>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</si>
  <si>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</si>
  <si>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</si>
  <si>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</si>
  <si>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</si>
  <si>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</si>
  <si>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</si>
  <si>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</si>
  <si>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</si>
  <si>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</si>
  <si>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</si>
  <si>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</si>
  <si>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</si>
  <si>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</si>
  <si>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</si>
  <si>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</si>
  <si>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</si>
  <si>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</si>
  <si>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</si>
  <si>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</si>
  <si>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</si>
  <si>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</si>
  <si>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</si>
  <si>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</si>
  <si>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</si>
  <si>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</si>
  <si>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</si>
  <si>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</si>
  <si>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</si>
  <si>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</si>
  <si>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</si>
  <si>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</si>
  <si>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</si>
  <si>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</si>
  <si>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</si>
  <si>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</si>
  <si>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</si>
  <si>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</si>
  <si>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</si>
  <si>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</si>
  <si>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</si>
  <si>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</si>
  <si>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</si>
  <si>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</si>
  <si>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</si>
  <si>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</si>
  <si>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</si>
  <si>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</si>
  <si>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</si>
  <si>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</si>
  <si>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</si>
  <si>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</si>
  <si>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</si>
  <si>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</si>
  <si>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</si>
  <si>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</si>
  <si>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</si>
  <si>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</si>
  <si>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</si>
  <si>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</si>
  <si>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</si>
  <si>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</si>
  <si>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</si>
  <si>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</si>
  <si>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</si>
  <si>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</si>
  <si>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</si>
  <si>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</si>
  <si>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</si>
  <si>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</si>
  <si>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</si>
  <si>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</si>
  <si>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</si>
  <si>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</si>
  <si>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</si>
  <si>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</si>
  <si>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</si>
  <si>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</si>
  <si>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</si>
  <si>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</si>
  <si>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</si>
  <si>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</si>
  <si>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</si>
  <si>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</si>
  <si>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</si>
  <si>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</si>
  <si>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</si>
  <si>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</si>
  <si>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</si>
  <si>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</si>
  <si>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</si>
  <si>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</si>
  <si>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</si>
  <si>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</si>
  <si>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</si>
  <si>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</si>
  <si>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</si>
  <si>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</si>
  <si>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</si>
  <si>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</si>
  <si>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</si>
  <si>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</si>
  <si>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</si>
  <si>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</si>
  <si>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</si>
  <si>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</si>
  <si>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</si>
  <si>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</si>
  <si>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</si>
  <si>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</si>
  <si>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</si>
  <si>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</si>
  <si>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</si>
  <si>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</si>
  <si>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</si>
  <si>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</si>
  <si>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</si>
  <si>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</si>
  <si>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</si>
  <si>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</si>
  <si>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</si>
  <si>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</si>
  <si>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</si>
  <si>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</si>
  <si>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</si>
  <si>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</si>
  <si>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</si>
  <si>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</si>
  <si>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</si>
  <si>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</si>
  <si>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</si>
  <si>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</si>
  <si>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</si>
  <si>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</si>
  <si>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</si>
  <si>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</si>
  <si>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</si>
  <si>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</si>
  <si>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</si>
  <si>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</si>
  <si>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</si>
  <si>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</si>
  <si>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</si>
  <si>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</si>
  <si>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</si>
  <si>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</si>
  <si>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</si>
  <si>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</si>
  <si>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</si>
  <si>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</si>
  <si>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</si>
  <si>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</si>
  <si>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</si>
  <si>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</si>
  <si>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</si>
  <si>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</si>
  <si>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</si>
  <si>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</si>
  <si>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</si>
  <si>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</si>
  <si>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</si>
  <si>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</si>
  <si>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</si>
  <si>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</si>
  <si>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</si>
  <si>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</si>
  <si>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</si>
  <si>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</si>
  <si>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</si>
  <si>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</si>
  <si>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</si>
  <si>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</si>
  <si>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</si>
  <si>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</si>
  <si>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</si>
  <si>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</si>
  <si>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</si>
  <si>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</si>
  <si>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</si>
  <si>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</si>
  <si>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</si>
  <si>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</si>
  <si>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</si>
  <si>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</si>
  <si>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</si>
  <si>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</si>
  <si>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</si>
  <si>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</si>
  <si>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</si>
  <si>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</si>
  <si>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</si>
  <si>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</si>
  <si>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</si>
  <si>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</si>
  <si>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</si>
  <si>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</si>
  <si>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</si>
  <si>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</si>
  <si>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</si>
  <si>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</si>
  <si>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</si>
  <si>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</si>
  <si>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</si>
  <si>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</si>
  <si>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</si>
  <si>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</si>
  <si>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</si>
  <si>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</si>
  <si>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</si>
  <si>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</si>
  <si>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</si>
  <si>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</si>
  <si>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</si>
  <si>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</si>
  <si>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</si>
  <si>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</si>
  <si>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</si>
  <si>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</si>
  <si>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</si>
  <si>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</si>
  <si>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</si>
  <si>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</si>
  <si>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</si>
  <si>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</si>
  <si>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</si>
  <si>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</si>
  <si>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</si>
  <si>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</si>
  <si>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</si>
  <si>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</si>
  <si>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</si>
  <si>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</si>
  <si>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</si>
  <si>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</si>
  <si>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</si>
  <si>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</si>
  <si>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</si>
  <si>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</si>
  <si>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</si>
  <si>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</si>
  <si>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</si>
  <si>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</si>
  <si>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</si>
  <si>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</si>
  <si>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</si>
  <si>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</si>
  <si>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</si>
  <si>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</si>
  <si>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</si>
  <si>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</si>
  <si>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</si>
  <si>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</si>
  <si>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</si>
  <si>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</si>
  <si>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</si>
  <si>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</si>
  <si>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</si>
  <si>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</si>
  <si>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</si>
  <si>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</si>
  <si>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</si>
  <si>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</si>
  <si>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</si>
  <si>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</si>
  <si>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</si>
  <si>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</si>
  <si>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</si>
  <si>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</si>
  <si>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</si>
  <si>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</si>
  <si>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</si>
  <si>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</si>
  <si>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</si>
  <si>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</si>
  <si>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</si>
  <si>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</si>
  <si>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</si>
  <si>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</si>
  <si>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</si>
  <si>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</si>
  <si>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</si>
  <si>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</si>
  <si>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</si>
  <si>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</si>
  <si>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</si>
  <si>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</si>
  <si>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</si>
  <si>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</si>
  <si>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</si>
  <si>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</si>
  <si>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</si>
  <si>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</si>
  <si>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</si>
  <si>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</si>
  <si>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</si>
  <si>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</si>
  <si>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</si>
  <si>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</si>
  <si>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</si>
  <si>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</si>
  <si>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</si>
  <si>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</si>
  <si>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</si>
  <si>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</si>
  <si>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</si>
  <si>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</si>
  <si>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</si>
  <si>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</si>
  <si>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</si>
  <si>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</si>
  <si>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</si>
  <si>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</si>
  <si>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</si>
  <si>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</si>
  <si>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</si>
  <si>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</si>
  <si>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</si>
  <si>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</si>
  <si>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</si>
  <si>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</si>
  <si>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</si>
  <si>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</si>
  <si>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</si>
  <si>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</si>
  <si>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</si>
  <si>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</si>
  <si>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</si>
  <si>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</si>
  <si>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</si>
  <si>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</si>
  <si>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</si>
  <si>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</si>
  <si>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</si>
  <si>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</si>
  <si>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</si>
  <si>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</si>
  <si>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</si>
  <si>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</si>
  <si>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</si>
  <si>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</si>
  <si>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</si>
  <si>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</si>
  <si>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</si>
  <si>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</si>
  <si>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</si>
  <si>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</si>
  <si>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</si>
  <si>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</si>
  <si>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</si>
  <si>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</si>
  <si>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</si>
  <si>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</si>
  <si>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</si>
  <si>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</si>
  <si>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</si>
  <si>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</si>
  <si>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</si>
  <si>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</si>
  <si>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</si>
  <si>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</si>
  <si>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</si>
  <si>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</si>
  <si>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</si>
  <si>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</si>
  <si>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</si>
  <si>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</si>
  <si>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</si>
  <si>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</si>
  <si>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</si>
  <si>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</si>
  <si>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</si>
  <si>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</si>
  <si>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</si>
  <si>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</si>
  <si>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</si>
  <si>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</si>
  <si>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</si>
  <si>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</si>
  <si>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</si>
  <si>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</si>
  <si>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</si>
  <si>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</si>
  <si>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</si>
  <si>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</si>
  <si>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</si>
  <si>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</si>
  <si>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</si>
  <si>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</si>
  <si>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</si>
  <si>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</si>
  <si>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</si>
  <si>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</si>
  <si>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</si>
  <si>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</si>
  <si>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</si>
  <si>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</si>
  <si>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</si>
  <si>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</si>
  <si>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</si>
  <si>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</si>
  <si>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</si>
  <si>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</si>
  <si>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</si>
  <si>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</si>
  <si>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</si>
  <si>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</si>
  <si>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</si>
  <si>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</si>
  <si>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</si>
  <si>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</si>
  <si>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</si>
  <si>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</si>
  <si>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</si>
  <si>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</si>
  <si>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</si>
  <si>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</si>
  <si>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</si>
  <si>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</si>
  <si>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</si>
  <si>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</si>
  <si>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</si>
  <si>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</si>
  <si>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</si>
  <si>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</si>
  <si>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</si>
  <si>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</si>
  <si>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</si>
  <si>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</si>
  <si>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</si>
  <si>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</si>
  <si>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</si>
  <si>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</si>
  <si>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</si>
  <si>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</si>
  <si>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</si>
  <si>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</si>
  <si>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</si>
  <si>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</si>
  <si>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</si>
  <si>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</si>
  <si>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</si>
  <si>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</si>
  <si>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</si>
  <si>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</si>
  <si>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</si>
  <si>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</si>
  <si>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</si>
  <si>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</si>
  <si>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</si>
  <si>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</si>
  <si>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</si>
  <si>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</si>
  <si>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</si>
  <si>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</si>
  <si>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</si>
  <si>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</si>
  <si>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</si>
  <si>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</si>
  <si>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</si>
  <si>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</si>
  <si>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</si>
  <si>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</si>
  <si>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</si>
  <si>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</si>
  <si>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</si>
  <si>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</si>
  <si>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</si>
  <si>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</si>
  <si>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</si>
  <si>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</si>
  <si>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</si>
  <si>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</si>
  <si>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</si>
  <si>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</si>
  <si>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</si>
  <si>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</si>
  <si>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</si>
  <si>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</si>
  <si>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</si>
  <si>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</si>
  <si>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</si>
  <si>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</si>
  <si>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</si>
  <si>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</si>
  <si>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</si>
  <si>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</si>
  <si>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</si>
  <si>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</si>
  <si>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</si>
  <si>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</si>
  <si>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</si>
  <si>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</si>
  <si>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</si>
  <si>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</si>
  <si>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</si>
  <si>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</si>
  <si>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</si>
  <si>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</si>
  <si>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</si>
  <si>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</si>
  <si>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</si>
  <si>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</si>
  <si>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</si>
  <si>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</si>
  <si>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</si>
  <si>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</si>
  <si>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</si>
  <si>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</si>
  <si>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</si>
  <si>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</si>
  <si>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</si>
  <si>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</si>
  <si>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</si>
  <si>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</si>
  <si>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</si>
  <si>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</si>
  <si>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</si>
  <si>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</si>
  <si>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</si>
  <si>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</si>
  <si>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</si>
  <si>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</si>
  <si>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</si>
  <si>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</si>
  <si>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</si>
  <si>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</si>
  <si>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</si>
  <si>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</si>
  <si>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</si>
  <si>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</si>
  <si>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</si>
  <si>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</si>
  <si>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</si>
  <si>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</si>
  <si>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</si>
  <si>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</si>
  <si>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</si>
  <si>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</si>
  <si>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</si>
  <si>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</si>
  <si>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</si>
  <si>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</si>
  <si>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</si>
  <si>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</si>
  <si>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</si>
  <si>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</si>
  <si>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</si>
  <si>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</si>
  <si>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</si>
  <si>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</si>
  <si>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</si>
  <si>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</si>
  <si>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</si>
  <si>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</si>
  <si>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</si>
  <si>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</si>
  <si>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</si>
  <si>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</si>
  <si>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</si>
  <si>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</si>
  <si>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</si>
  <si>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</si>
  <si>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</si>
  <si>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</si>
  <si>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</si>
  <si>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</si>
  <si>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</si>
  <si>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</si>
  <si>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</si>
  <si>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</si>
  <si>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</si>
  <si>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</si>
  <si>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</si>
  <si>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</si>
  <si>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</si>
  <si>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</si>
  <si>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</si>
  <si>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</si>
  <si>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</si>
  <si>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</si>
  <si>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</si>
  <si>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</si>
  <si>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</si>
  <si>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</si>
  <si>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</si>
  <si>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</si>
  <si>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</si>
  <si>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</si>
  <si>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</si>
  <si>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</si>
  <si>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</si>
  <si>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</si>
  <si>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</si>
  <si>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</si>
  <si>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</si>
  <si>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</si>
  <si>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</si>
  <si>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</si>
  <si>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</si>
  <si>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</si>
  <si>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</si>
  <si>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</si>
  <si>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</si>
  <si>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</si>
  <si>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</si>
  <si>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</si>
  <si>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</si>
  <si>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</si>
  <si>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</si>
  <si>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</si>
  <si>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</si>
  <si>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</si>
  <si>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</si>
  <si>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</si>
  <si>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</si>
  <si>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</si>
  <si>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</si>
  <si>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</si>
  <si>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</si>
  <si>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</si>
  <si>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</si>
  <si>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</si>
  <si>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</si>
  <si>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</si>
  <si>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</si>
  <si>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</si>
  <si>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</si>
  <si>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</si>
  <si>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</si>
  <si>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</si>
  <si>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</si>
  <si>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</si>
  <si>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</si>
  <si>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</si>
  <si>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</si>
  <si>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</si>
  <si>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</si>
  <si>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</si>
  <si>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</si>
  <si>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</si>
  <si>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</si>
  <si>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</si>
  <si>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</si>
  <si>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</si>
  <si>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</si>
  <si>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</si>
  <si>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</si>
  <si>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</si>
  <si>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</si>
  <si>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</si>
  <si>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</si>
  <si>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</si>
  <si>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</si>
  <si>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</si>
  <si>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</si>
  <si>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</si>
  <si>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</si>
  <si>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</si>
  <si>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</si>
  <si>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</si>
  <si>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</si>
  <si>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</si>
  <si>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</si>
  <si>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</si>
  <si>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</si>
  <si>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</si>
  <si>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</si>
  <si>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</si>
  <si>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</si>
  <si>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</si>
  <si>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</si>
  <si>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</si>
  <si>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</si>
  <si>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</si>
  <si>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</si>
  <si>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</si>
  <si>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</si>
  <si>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</si>
  <si>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</si>
  <si>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</si>
  <si>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</si>
  <si>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</si>
  <si>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</si>
  <si>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</si>
  <si>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</si>
  <si>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</si>
  <si>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</si>
  <si>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</si>
  <si>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</si>
  <si>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</si>
  <si>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</si>
  <si>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</si>
  <si>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</si>
  <si>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</si>
  <si>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</si>
  <si>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</si>
  <si>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</si>
  <si>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</si>
  <si>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</si>
  <si>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</si>
  <si>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</si>
  <si>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</si>
  <si>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</si>
  <si>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</si>
  <si>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</si>
  <si>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</si>
  <si>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</si>
  <si>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</si>
  <si>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</si>
  <si>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</si>
  <si>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</si>
  <si>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</si>
  <si>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</si>
  <si>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</si>
  <si>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</si>
  <si>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</si>
  <si>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</si>
  <si>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</si>
  <si>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</si>
  <si>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</si>
  <si>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</si>
  <si>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</si>
  <si>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</si>
  <si>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</si>
  <si>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</si>
  <si>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</si>
  <si>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</si>
  <si>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</si>
  <si>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</si>
  <si>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</si>
  <si>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</si>
  <si>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</si>
  <si>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</si>
  <si>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</si>
  <si>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</si>
  <si>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</si>
  <si>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</si>
  <si>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</si>
  <si>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</si>
  <si>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</si>
  <si>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</si>
  <si>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</si>
  <si>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</si>
  <si>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</si>
  <si>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</si>
  <si>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</si>
  <si>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</si>
  <si>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</si>
  <si>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</si>
  <si>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</si>
  <si>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</si>
  <si>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</si>
  <si>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</si>
  <si>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</si>
  <si>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</si>
  <si>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</si>
  <si>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</si>
  <si>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</si>
  <si>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</si>
  <si>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</si>
  <si>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</si>
  <si>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</si>
  <si>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</si>
  <si>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</si>
  <si>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</si>
  <si>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</si>
  <si>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</si>
  <si>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</si>
  <si>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</si>
  <si>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</si>
  <si>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</si>
  <si>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</si>
  <si>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</si>
  <si>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</si>
  <si>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</si>
  <si>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</si>
  <si>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</si>
  <si>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</si>
  <si>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</si>
  <si>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</si>
  <si>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</si>
  <si>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</si>
  <si>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</si>
  <si>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</si>
  <si>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</si>
  <si>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</si>
  <si>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</si>
  <si>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</si>
  <si>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</si>
  <si>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</si>
  <si>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</si>
  <si>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</si>
  <si>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</si>
  <si>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</si>
  <si>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</si>
  <si>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</si>
  <si>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</si>
  <si>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</si>
  <si>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</si>
  <si>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</si>
  <si>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</si>
  <si>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</si>
  <si>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</si>
  <si>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</si>
  <si>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</si>
  <si>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</si>
  <si>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</si>
  <si>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</si>
  <si>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</si>
  <si>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</si>
  <si>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</si>
  <si>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</si>
  <si>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</si>
  <si>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</si>
  <si>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</si>
  <si>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</si>
  <si>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</si>
  <si>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</si>
  <si>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</si>
  <si>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</si>
  <si>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</si>
  <si>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</si>
  <si>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</si>
  <si>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</si>
  <si>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</si>
  <si>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</si>
  <si>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</si>
  <si>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</si>
  <si>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</si>
  <si>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</si>
  <si>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</si>
  <si>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</si>
  <si>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</si>
  <si>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</si>
  <si>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</si>
  <si>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</si>
  <si>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</si>
  <si>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</si>
  <si>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</si>
  <si>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</si>
  <si>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</si>
  <si>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</si>
  <si>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</si>
  <si>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</si>
  <si>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</si>
  <si>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</si>
  <si>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</si>
  <si>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</si>
  <si>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</si>
  <si>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</si>
  <si>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</si>
  <si>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</si>
  <si>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</si>
  <si>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</si>
  <si>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</si>
  <si>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</si>
  <si>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</si>
  <si>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</si>
  <si>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</si>
  <si>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</si>
  <si>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</si>
  <si>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</si>
  <si>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</si>
  <si>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</si>
  <si>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</si>
  <si>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</si>
  <si>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</si>
  <si>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</si>
  <si>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</si>
  <si>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</si>
  <si>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</si>
  <si>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</si>
  <si>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</si>
  <si>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</si>
  <si>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</si>
  <si>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</si>
  <si>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</si>
  <si>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</si>
  <si>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</si>
  <si>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</si>
  <si>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</si>
  <si>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</si>
  <si>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</si>
  <si>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</si>
  <si>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</si>
  <si>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</si>
  <si>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</si>
  <si>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</si>
  <si>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</si>
  <si>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</si>
  <si>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</si>
  <si>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</si>
  <si>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</si>
  <si>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</si>
  <si>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</si>
  <si>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</si>
  <si>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</si>
  <si>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</si>
  <si>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</si>
  <si>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</si>
  <si>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</si>
  <si>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</si>
  <si>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</si>
  <si>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</si>
  <si>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</si>
  <si>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</si>
  <si>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</si>
  <si>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</si>
  <si>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</si>
  <si>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</si>
  <si>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</si>
  <si>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</si>
  <si>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</si>
  <si>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</si>
  <si>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</si>
  <si>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</si>
  <si>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</si>
  <si>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</si>
  <si>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</si>
  <si>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</si>
  <si>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</si>
  <si>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</si>
  <si>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</si>
  <si>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</si>
  <si>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</si>
  <si>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</si>
  <si>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</si>
  <si>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</si>
  <si>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</si>
  <si>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</si>
  <si>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</si>
  <si>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</si>
  <si>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</si>
  <si>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</si>
  <si>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</si>
  <si>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</si>
  <si>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</si>
  <si>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</si>
  <si>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</si>
  <si>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</si>
  <si>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</si>
  <si>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</si>
  <si>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</si>
  <si>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</si>
  <si>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</si>
  <si>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</si>
  <si>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</si>
  <si>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</si>
  <si>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</si>
  <si>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</si>
  <si>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</si>
  <si>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</si>
  <si>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</si>
  <si>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</si>
  <si>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</si>
  <si>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</si>
  <si>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</si>
  <si>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</si>
  <si>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</si>
  <si>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</si>
  <si>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</si>
  <si>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</si>
  <si>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</si>
  <si>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</si>
  <si>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</si>
  <si>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</si>
  <si>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</si>
  <si>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</si>
  <si>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</si>
  <si>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</si>
  <si>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</si>
  <si>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</si>
  <si>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</si>
  <si>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</si>
  <si>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</si>
  <si>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</si>
  <si>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</si>
  <si>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</si>
  <si>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</si>
  <si>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</si>
  <si>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</si>
  <si>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</si>
  <si>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</si>
  <si>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</si>
  <si>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</si>
  <si>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</si>
  <si>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</si>
  <si>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</si>
  <si>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</si>
  <si>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</si>
  <si>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</si>
  <si>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</si>
  <si>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</si>
  <si>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</si>
  <si>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</si>
  <si>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</si>
  <si>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</si>
  <si>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</si>
  <si>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</si>
  <si>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</si>
  <si>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</si>
  <si>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</si>
  <si>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</si>
  <si>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</si>
  <si>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</si>
  <si>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</si>
  <si>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</si>
  <si>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</si>
  <si>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</si>
  <si>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</si>
  <si>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</si>
  <si>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</si>
  <si>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</si>
  <si>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</si>
  <si>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</si>
  <si>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</si>
  <si>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</si>
  <si>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</si>
  <si>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</si>
  <si>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</si>
  <si>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</si>
  <si>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</si>
  <si>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</si>
  <si>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</si>
  <si>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</si>
  <si>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</si>
  <si>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</si>
  <si>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</si>
  <si>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</si>
  <si>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</si>
  <si>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</si>
  <si>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</si>
  <si>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</si>
  <si>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</si>
  <si>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</si>
  <si>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</si>
  <si>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</si>
  <si>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</si>
  <si>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</si>
  <si>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</si>
  <si>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</si>
  <si>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</si>
  <si>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</si>
  <si>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</si>
  <si>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</si>
  <si>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</si>
  <si>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</si>
  <si>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</si>
  <si>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</si>
  <si>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</si>
  <si>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</si>
  <si>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</si>
  <si>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</si>
  <si>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</si>
  <si>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</si>
  <si>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</si>
  <si>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</si>
  <si>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</si>
  <si>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</si>
  <si>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</si>
  <si>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</si>
  <si>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</si>
  <si>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</si>
  <si>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</si>
  <si>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</si>
  <si>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</si>
  <si>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</si>
  <si>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</si>
  <si>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</si>
  <si>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</si>
  <si>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</si>
  <si>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</si>
  <si>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</si>
  <si>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</si>
  <si>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</si>
  <si>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</si>
  <si>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</si>
  <si>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</si>
  <si>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</si>
  <si>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</si>
  <si>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</si>
  <si>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</si>
  <si>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</si>
  <si>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</si>
  <si>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</si>
  <si>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</si>
  <si>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</si>
  <si>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</si>
  <si>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</si>
  <si>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</si>
  <si>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</si>
  <si>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</si>
  <si>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</si>
  <si>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</si>
  <si>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</si>
  <si>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</si>
  <si>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</si>
  <si>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</si>
  <si>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</si>
  <si>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</si>
  <si>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</si>
  <si>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</si>
  <si>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</si>
  <si>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</si>
  <si>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</si>
  <si>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</si>
  <si>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</si>
  <si>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</si>
  <si>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</si>
  <si>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</si>
  <si>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</si>
  <si>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</si>
  <si>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</si>
  <si>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</si>
  <si>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</si>
  <si>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</si>
  <si>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</si>
  <si>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</si>
  <si>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</si>
  <si>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</si>
  <si>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</si>
  <si>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</si>
  <si>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</si>
  <si>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</si>
  <si>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</si>
  <si>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</si>
  <si>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</si>
  <si>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</si>
  <si>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</si>
  <si>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</si>
  <si>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</si>
  <si>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</si>
  <si>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</si>
  <si>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</si>
  <si>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</si>
  <si>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</si>
  <si>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</si>
  <si>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</si>
  <si>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</si>
  <si>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</si>
  <si>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</si>
  <si>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</si>
  <si>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</si>
  <si>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</si>
  <si>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</si>
  <si>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</si>
  <si>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</si>
  <si>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</si>
  <si>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</si>
  <si>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</si>
  <si>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</si>
  <si>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</si>
  <si>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</si>
  <si>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</si>
  <si>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</si>
  <si>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</si>
  <si>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</si>
  <si>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</si>
  <si>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</si>
  <si>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</si>
  <si>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</si>
  <si>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</si>
  <si>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</si>
  <si>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</si>
  <si>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</si>
  <si>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</si>
  <si>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</si>
  <si>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</si>
  <si>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</si>
  <si>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</si>
  <si>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</si>
  <si>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</si>
  <si>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</si>
  <si>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</si>
  <si>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</si>
  <si>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</si>
  <si>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</si>
  <si>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</si>
  <si>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</si>
  <si>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</si>
  <si>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</si>
  <si>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</si>
  <si>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</si>
  <si>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</si>
  <si>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</si>
  <si>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</si>
  <si>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</si>
  <si>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</si>
  <si>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</si>
  <si>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</si>
  <si>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</si>
  <si>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</si>
  <si>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</si>
  <si>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</si>
  <si>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</si>
  <si>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</si>
  <si>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</si>
  <si>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</si>
  <si>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</si>
  <si>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</si>
  <si>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</si>
  <si>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</si>
  <si>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</si>
  <si>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</si>
  <si>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</si>
  <si>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</si>
  <si>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</si>
  <si>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</si>
  <si>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</si>
  <si>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</si>
  <si>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</si>
  <si>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</si>
  <si>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</si>
  <si>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</si>
  <si>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</si>
  <si>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</si>
  <si>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</si>
  <si>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</si>
  <si>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</si>
  <si>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</si>
  <si>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</si>
  <si>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</si>
  <si>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</si>
  <si>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</si>
  <si>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</si>
  <si>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</si>
  <si>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</si>
  <si>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</si>
  <si>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</si>
  <si>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</si>
  <si>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</si>
  <si>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</si>
  <si>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</si>
  <si>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</si>
  <si>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</si>
  <si>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</si>
  <si>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</si>
  <si>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</si>
  <si>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</si>
  <si>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</si>
  <si>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</si>
  <si>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</si>
  <si>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</si>
  <si>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</si>
  <si>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</si>
  <si>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</si>
  <si>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</si>
  <si>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</si>
  <si>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</si>
  <si>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</si>
  <si>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</si>
  <si>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</si>
  <si>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</si>
  <si>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</si>
  <si>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</si>
  <si>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</si>
  <si>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</si>
  <si>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</si>
  <si>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</si>
  <si>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</si>
  <si>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</si>
  <si>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</si>
  <si>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</si>
  <si>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</si>
  <si>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</si>
  <si>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</si>
  <si>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</si>
  <si>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</si>
  <si>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</si>
  <si>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</si>
  <si>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</si>
  <si>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</si>
  <si>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</si>
  <si>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</si>
  <si>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</si>
  <si>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</si>
  <si>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</si>
  <si>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</si>
  <si>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</si>
  <si>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</si>
  <si>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</si>
  <si>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</si>
  <si>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</si>
  <si>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</si>
  <si>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</si>
  <si>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</si>
  <si>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</si>
  <si>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</si>
  <si>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</si>
  <si>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</si>
  <si>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</si>
  <si>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</si>
  <si>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</si>
  <si>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</si>
  <si>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</si>
  <si>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</si>
  <si>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</si>
  <si>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</si>
  <si>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</si>
  <si>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</si>
  <si>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</si>
  <si>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</si>
  <si>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</si>
  <si>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</si>
  <si>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</si>
  <si>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</si>
  <si>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</si>
  <si>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</si>
  <si>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</si>
  <si>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</si>
  <si>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</si>
  <si>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</si>
  <si>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</si>
  <si>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</si>
  <si>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</si>
  <si>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</si>
  <si>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</si>
  <si>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</si>
  <si>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</si>
  <si>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</si>
  <si>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</si>
  <si>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</si>
  <si>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</si>
  <si>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</si>
  <si>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</si>
  <si>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</si>
  <si>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</si>
  <si>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</si>
  <si>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</si>
  <si>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</si>
  <si>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</si>
  <si>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</si>
  <si>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</si>
  <si>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</si>
  <si>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</si>
  <si>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</si>
  <si>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</si>
  <si>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</si>
  <si>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</si>
  <si>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</si>
  <si>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</si>
  <si>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</si>
  <si>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</si>
  <si>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</si>
  <si>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</si>
  <si>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</si>
  <si>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</si>
  <si>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</si>
  <si>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</si>
  <si>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</si>
  <si>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</si>
  <si>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</si>
  <si>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</si>
  <si>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</si>
  <si>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</si>
  <si>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</si>
  <si>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</si>
  <si>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</si>
  <si>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</si>
  <si>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</si>
  <si>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</si>
  <si>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</si>
  <si>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</si>
  <si>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</si>
  <si>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</si>
  <si>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</si>
  <si>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</si>
  <si>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</si>
  <si>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</si>
  <si>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</si>
  <si>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</si>
  <si>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</si>
  <si>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</si>
  <si>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</si>
  <si>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</si>
  <si>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</si>
  <si>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</si>
  <si>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</si>
  <si>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</si>
  <si>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</si>
  <si>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</si>
  <si>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</si>
  <si>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</si>
  <si>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</si>
  <si>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</si>
  <si>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</si>
  <si>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</si>
  <si>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</si>
  <si>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</si>
  <si>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</si>
  <si>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</si>
  <si>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</si>
  <si>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</si>
  <si>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</si>
  <si>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</si>
  <si>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</si>
  <si>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</si>
  <si>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</si>
  <si>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</si>
  <si>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</si>
  <si>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</si>
  <si>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</si>
  <si>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</si>
  <si>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</si>
  <si>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</si>
  <si>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</si>
  <si>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</si>
  <si>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</si>
  <si>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</si>
  <si>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</si>
  <si>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</si>
  <si>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</si>
  <si>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</si>
  <si>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</si>
  <si>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</si>
  <si>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</si>
  <si>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</si>
  <si>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</si>
  <si>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</si>
  <si>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</si>
  <si>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</si>
  <si>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</si>
  <si>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</si>
  <si>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</si>
  <si>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</si>
  <si>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</si>
  <si>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</si>
  <si>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</si>
  <si>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</si>
  <si>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</si>
  <si>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</si>
  <si>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</si>
  <si>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</si>
  <si>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</si>
  <si>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</si>
  <si>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</si>
  <si>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</si>
  <si>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</si>
  <si>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</si>
  <si>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</si>
  <si>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</si>
  <si>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</si>
  <si>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</si>
  <si>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</si>
  <si>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</si>
  <si>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</si>
  <si>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</si>
  <si>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</si>
  <si>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</si>
  <si>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</si>
  <si>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</si>
  <si>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</si>
  <si>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</si>
  <si>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</si>
  <si>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</si>
  <si>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</si>
  <si>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</si>
  <si>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</si>
  <si>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</si>
  <si>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</si>
  <si>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</si>
  <si>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</si>
  <si>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</si>
  <si>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</si>
  <si>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</si>
  <si>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</si>
  <si>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</si>
  <si>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</si>
  <si>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</si>
  <si>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</si>
  <si>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</si>
  <si>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</si>
  <si>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</si>
  <si>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</si>
  <si>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</si>
  <si>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</si>
  <si>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</si>
  <si>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</si>
  <si>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</si>
  <si>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</si>
  <si>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</si>
  <si>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</si>
  <si>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</si>
  <si>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</si>
  <si>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</si>
  <si>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</si>
  <si>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</si>
  <si>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</si>
  <si>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</si>
  <si>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</si>
  <si>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</si>
  <si>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</si>
  <si>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</si>
  <si>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</si>
  <si>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</si>
  <si>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</si>
  <si>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</si>
  <si>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</si>
  <si>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</si>
  <si>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</si>
  <si>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</si>
  <si>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</si>
  <si>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</si>
  <si>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</si>
  <si>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</si>
  <si>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</si>
  <si>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</si>
  <si>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</si>
  <si>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</si>
  <si>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</si>
  <si>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</si>
  <si>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</si>
  <si>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</si>
  <si>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</si>
  <si>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</si>
  <si>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</si>
  <si>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</si>
  <si>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</si>
  <si>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</si>
  <si>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</si>
  <si>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</si>
  <si>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</si>
  <si>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</si>
  <si>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</si>
  <si>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</si>
  <si>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</si>
  <si>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</si>
  <si>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</si>
  <si>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</si>
  <si>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</si>
  <si>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</si>
  <si>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</si>
  <si>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</si>
  <si>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</si>
  <si>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</si>
  <si>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</si>
  <si>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</si>
  <si>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</si>
  <si>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</si>
  <si>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</si>
  <si>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</si>
  <si>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</si>
  <si>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</si>
  <si>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</si>
  <si>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</si>
  <si>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</si>
  <si>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</si>
  <si>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</si>
  <si>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</si>
  <si>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</si>
  <si>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</si>
  <si>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</si>
  <si>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</si>
  <si>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</si>
  <si>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</si>
  <si>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</si>
  <si>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</si>
  <si>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</si>
  <si>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</si>
  <si>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</si>
  <si>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</si>
  <si>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</si>
  <si>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</si>
  <si>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</si>
  <si>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</si>
  <si>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</si>
  <si>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</si>
  <si>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</si>
  <si>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</si>
  <si>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</si>
  <si>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</si>
  <si>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</si>
  <si>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</si>
  <si>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</si>
  <si>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</si>
  <si>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</si>
  <si>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</si>
  <si>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</si>
  <si>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</si>
  <si>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</si>
  <si>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</si>
  <si>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</si>
  <si>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</si>
  <si>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</si>
  <si>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</si>
  <si>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</si>
  <si>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</si>
  <si>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</si>
  <si>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</si>
  <si>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</si>
  <si>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</si>
  <si>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</si>
  <si>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</si>
  <si>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</si>
  <si>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</si>
  <si>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</si>
  <si>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</si>
  <si>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</si>
  <si>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</si>
  <si>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</si>
  <si>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</si>
  <si>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</si>
  <si>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</si>
  <si>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</si>
  <si>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</si>
  <si>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</si>
  <si>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</si>
  <si>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</si>
  <si>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</si>
  <si>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</si>
  <si>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</si>
  <si>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</si>
  <si>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</si>
  <si>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</si>
  <si>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</si>
  <si>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</si>
  <si>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</si>
  <si>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</si>
  <si>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</si>
  <si>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</si>
  <si>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</si>
  <si>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</si>
  <si>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</si>
  <si>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</si>
  <si>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</si>
  <si>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</si>
  <si>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</si>
  <si>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</si>
  <si>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</si>
  <si>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</si>
  <si>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</si>
  <si>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</si>
  <si>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</si>
  <si>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</si>
  <si>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</si>
  <si>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</si>
  <si>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</si>
  <si>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</si>
  <si>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</si>
  <si>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</si>
  <si>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</si>
  <si>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</si>
  <si>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</si>
  <si>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</si>
  <si>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</si>
  <si>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</si>
  <si>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</si>
  <si>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</si>
  <si>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</si>
  <si>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</si>
  <si>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</si>
  <si>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</si>
  <si>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</si>
  <si>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</si>
  <si>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</si>
  <si>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</si>
  <si>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</si>
  <si>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</si>
  <si>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</si>
  <si>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</si>
  <si>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</si>
  <si>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</si>
  <si>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</si>
  <si>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</si>
  <si>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</si>
  <si>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</si>
  <si>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</si>
  <si>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</si>
  <si>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</si>
  <si>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</si>
  <si>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</si>
  <si>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</si>
  <si>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</si>
  <si>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</si>
  <si>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</si>
  <si>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</si>
  <si>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</si>
  <si>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</si>
  <si>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</si>
  <si>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</si>
  <si>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</si>
  <si>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</si>
  <si>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</si>
  <si>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</si>
  <si>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</si>
  <si>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</si>
  <si>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</si>
  <si>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</si>
  <si>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</si>
  <si>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</si>
  <si>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</si>
  <si>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</si>
  <si>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</si>
  <si>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</si>
  <si>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</si>
  <si>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</si>
  <si>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</si>
  <si>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</si>
  <si>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</si>
  <si>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</si>
  <si>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</si>
  <si>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</si>
  <si>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</si>
  <si>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</si>
  <si>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</si>
  <si>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</si>
  <si>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</si>
  <si>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</si>
  <si>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</si>
  <si>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</si>
  <si>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</si>
  <si>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</si>
  <si>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</si>
  <si>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</si>
  <si>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</si>
  <si>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</si>
  <si>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</si>
  <si>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</si>
  <si>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</si>
  <si>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</si>
  <si>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</si>
  <si>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</si>
  <si>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</si>
  <si>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</si>
  <si>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</si>
  <si>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</si>
  <si>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</si>
  <si>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</si>
  <si>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</si>
  <si>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</si>
  <si>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</si>
  <si>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</si>
  <si>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</si>
  <si>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</si>
  <si>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</si>
  <si>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</si>
  <si>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</si>
  <si>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</si>
  <si>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</si>
  <si>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</si>
  <si>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</si>
  <si>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</si>
  <si>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</si>
  <si>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</si>
  <si>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</si>
  <si>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</si>
  <si>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</si>
  <si>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</si>
  <si>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</si>
  <si>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</si>
  <si>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</si>
  <si>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</si>
  <si>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</si>
  <si>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</si>
  <si>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</si>
  <si>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</si>
  <si>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</si>
  <si>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</si>
  <si>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</si>
  <si>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</si>
  <si>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</si>
  <si>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</si>
  <si>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</si>
  <si>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</si>
  <si>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</si>
  <si>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</si>
  <si>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</si>
  <si>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</si>
  <si>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</si>
  <si>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</si>
  <si>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</si>
  <si>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</si>
  <si>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</si>
  <si>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</si>
  <si>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</si>
  <si>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</si>
  <si>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</si>
  <si>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</si>
  <si>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</si>
  <si>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</si>
  <si>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</si>
  <si>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</si>
  <si>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</si>
  <si>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</si>
  <si>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</si>
  <si>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</si>
  <si>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</si>
  <si>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</si>
  <si>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</si>
  <si>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</si>
  <si>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</si>
  <si>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</si>
  <si>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</si>
  <si>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</si>
  <si>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</si>
  <si>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</si>
  <si>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</si>
  <si>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</si>
  <si>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</si>
  <si>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</si>
  <si>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</si>
  <si>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</si>
  <si>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</si>
  <si>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</si>
  <si>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</si>
  <si>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</si>
  <si>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</si>
  <si>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</si>
  <si>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</si>
  <si>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</si>
  <si>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</si>
  <si>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</si>
  <si>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</si>
  <si>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</si>
  <si>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</si>
  <si>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</si>
  <si>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</si>
  <si>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</si>
  <si>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</si>
  <si>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</si>
  <si>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</si>
  <si>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</si>
  <si>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</si>
  <si>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</si>
  <si>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</si>
  <si>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</si>
  <si>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</si>
  <si>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</si>
  <si>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</si>
  <si>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</si>
  <si>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</si>
  <si>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</si>
  <si>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</si>
  <si>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</si>
  <si>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</si>
  <si>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</si>
  <si>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</si>
  <si>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</si>
  <si>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</si>
  <si>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</si>
  <si>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</si>
  <si>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</si>
  <si>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</si>
  <si>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</si>
  <si>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</si>
  <si>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</si>
  <si>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</si>
  <si>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</si>
  <si>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</si>
  <si>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</si>
  <si>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</si>
  <si>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</si>
  <si>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</si>
  <si>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</si>
  <si>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</si>
  <si>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</si>
  <si>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</si>
  <si>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</si>
  <si>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</si>
  <si>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</si>
  <si>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</si>
  <si>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</si>
  <si>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</si>
  <si>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</si>
  <si>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</si>
  <si>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</si>
  <si>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</si>
  <si>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</si>
  <si>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</si>
  <si>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</si>
  <si>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</si>
  <si>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</si>
  <si>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</si>
  <si>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</si>
  <si>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</si>
  <si>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</si>
  <si>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</si>
  <si>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</si>
  <si>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</si>
  <si>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</si>
  <si>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</si>
  <si>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</si>
  <si>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</si>
  <si>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</si>
  <si>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</si>
  <si>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</si>
  <si>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</si>
  <si>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</si>
  <si>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</si>
  <si>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</si>
  <si>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</si>
  <si>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</si>
  <si>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</si>
  <si>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</si>
  <si>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</si>
  <si>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</si>
  <si>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</si>
  <si>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</si>
  <si>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</si>
  <si>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</si>
  <si>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</si>
  <si>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</si>
  <si>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</si>
  <si>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</si>
  <si>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</si>
  <si>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</si>
  <si>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</si>
  <si>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</si>
  <si>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</si>
  <si>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</si>
  <si>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</si>
  <si>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</si>
  <si>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</si>
  <si>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</si>
  <si>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</si>
  <si>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</si>
  <si>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</si>
  <si>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</si>
  <si>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</si>
  <si>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</si>
  <si>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</si>
  <si>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</si>
  <si>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</si>
  <si>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</si>
  <si>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</si>
  <si>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</si>
  <si>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</si>
  <si>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</si>
  <si>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</si>
  <si>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</si>
  <si>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</si>
  <si>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</si>
  <si>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</si>
  <si>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</si>
  <si>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</si>
  <si>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</si>
  <si>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</si>
  <si>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</si>
  <si>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</si>
  <si>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</si>
  <si>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</si>
  <si>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</si>
  <si>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</si>
  <si>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</si>
  <si>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</si>
  <si>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</si>
  <si>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</si>
  <si>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</si>
  <si>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</si>
  <si>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</si>
  <si>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</si>
  <si>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</si>
  <si>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</si>
  <si>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</si>
  <si>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</si>
  <si>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</si>
  <si>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</si>
  <si>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</si>
  <si>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</si>
  <si>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</si>
  <si>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</si>
  <si>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</si>
  <si>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</si>
  <si>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</si>
  <si>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</si>
  <si>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</si>
  <si>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</si>
  <si>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</si>
  <si>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</si>
  <si>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</si>
  <si>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</si>
  <si>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</si>
  <si>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</si>
  <si>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</si>
  <si>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</si>
  <si>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</si>
  <si>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</si>
  <si>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</si>
  <si>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</si>
  <si>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</si>
  <si>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</si>
  <si>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</si>
  <si>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</si>
  <si>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</si>
  <si>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</si>
  <si>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</si>
  <si>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</si>
  <si>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</si>
  <si>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</si>
  <si>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</si>
  <si>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</si>
  <si>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</si>
  <si>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</si>
  <si>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</si>
  <si>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</si>
  <si>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</si>
  <si>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</si>
  <si>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</si>
  <si>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</si>
  <si>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</si>
  <si>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</si>
  <si>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</si>
  <si>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</si>
  <si>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</si>
  <si>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</si>
  <si>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</si>
  <si>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</si>
  <si>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</si>
  <si>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</si>
  <si>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</si>
  <si>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</si>
  <si>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</si>
  <si>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</si>
  <si>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</si>
  <si>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</si>
  <si>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</si>
  <si>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</si>
  <si>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</si>
  <si>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</si>
  <si>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</si>
  <si>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</si>
  <si>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</si>
  <si>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</si>
  <si>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</si>
  <si>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</si>
  <si>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</si>
  <si>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</si>
  <si>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</si>
  <si>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</si>
  <si>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</si>
  <si>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</si>
  <si>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</si>
  <si>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</si>
  <si>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</si>
  <si>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</si>
  <si>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</si>
  <si>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</si>
  <si>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</si>
  <si>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</si>
  <si>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</si>
  <si>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</si>
  <si>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</si>
  <si>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</si>
  <si>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</si>
  <si>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</si>
  <si>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</si>
  <si>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</si>
  <si>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</si>
  <si>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</si>
  <si>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</si>
  <si>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</si>
  <si>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</si>
  <si>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</si>
  <si>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</si>
  <si>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</si>
  <si>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</si>
  <si>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</si>
  <si>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</si>
  <si>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</si>
  <si>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</si>
  <si>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</si>
  <si>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</si>
  <si>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</si>
  <si>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</si>
  <si>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</si>
  <si>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</si>
  <si>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</si>
  <si>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</si>
  <si>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</si>
  <si>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</si>
  <si>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</si>
  <si>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</si>
  <si>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</si>
  <si>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</si>
  <si>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</si>
  <si>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</si>
  <si>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</si>
  <si>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</si>
  <si>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</si>
  <si>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</si>
  <si>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</si>
  <si>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</si>
  <si>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</si>
  <si>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</si>
  <si>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</si>
  <si>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</si>
  <si>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</si>
  <si>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</si>
  <si>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</si>
  <si>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</si>
  <si>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</si>
  <si>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</si>
  <si>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</si>
  <si>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</si>
  <si>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</si>
  <si>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</si>
  <si>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</si>
  <si>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</si>
  <si>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</si>
  <si>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</si>
  <si>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</si>
  <si>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</si>
  <si>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</si>
  <si>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</si>
  <si>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</si>
  <si>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</si>
  <si>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</si>
  <si>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</si>
  <si>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</si>
  <si>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</si>
  <si>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</si>
  <si>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</si>
  <si>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</si>
  <si>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</si>
  <si>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</si>
  <si>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</si>
  <si>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</si>
  <si>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</si>
  <si>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</si>
  <si>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</si>
  <si>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</si>
  <si>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</si>
  <si>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</si>
  <si>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</si>
  <si>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</si>
  <si>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</si>
  <si>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</si>
  <si>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</si>
  <si>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</si>
  <si>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</si>
  <si>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</si>
  <si>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</si>
  <si>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</si>
  <si>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</si>
  <si>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</si>
  <si>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</si>
  <si>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</si>
  <si>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</si>
  <si>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</si>
  <si>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</si>
  <si>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</si>
  <si>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</si>
  <si>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</si>
  <si>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</si>
  <si>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</si>
  <si>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</si>
  <si>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</si>
  <si>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</si>
  <si>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</si>
  <si>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</si>
  <si>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</si>
  <si>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</si>
  <si>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</si>
  <si>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</si>
  <si>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</si>
  <si>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</si>
  <si>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</si>
  <si>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</si>
  <si>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</si>
  <si>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</si>
  <si>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</si>
  <si>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</si>
  <si>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</si>
  <si>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</si>
  <si>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</si>
  <si>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</si>
  <si>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</si>
  <si>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</si>
  <si>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</si>
  <si>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</si>
  <si>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</si>
  <si>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</si>
  <si>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</si>
  <si>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</si>
  <si>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</si>
  <si>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</si>
  <si>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</si>
  <si>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</si>
  <si>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</si>
  <si>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</si>
  <si>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</si>
  <si>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</si>
  <si>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</si>
  <si>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</si>
  <si>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</si>
  <si>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</si>
  <si>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</si>
  <si>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</si>
  <si>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</si>
  <si>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</si>
  <si>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</si>
  <si>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</si>
  <si>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</si>
  <si>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</si>
  <si>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</si>
  <si>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</si>
  <si>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</si>
  <si>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</si>
  <si>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</si>
  <si>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</si>
  <si>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</si>
  <si>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</si>
  <si>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</si>
  <si>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</si>
  <si>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</si>
  <si>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</si>
  <si>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</si>
  <si>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</si>
  <si>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</si>
  <si>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</si>
  <si>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</si>
  <si>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</si>
  <si>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</si>
  <si>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</si>
  <si>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</si>
  <si>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</si>
  <si>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</si>
  <si>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</si>
  <si>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</si>
  <si>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</si>
  <si>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</si>
  <si>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</si>
  <si>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</si>
  <si>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</si>
  <si>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</si>
  <si>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</si>
  <si>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</si>
  <si>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</si>
  <si>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</si>
  <si>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</si>
  <si>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</si>
  <si>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</si>
  <si>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</si>
  <si>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</si>
  <si>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</si>
  <si>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</si>
  <si>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</si>
  <si>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</si>
  <si>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</si>
  <si>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</si>
  <si>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</si>
  <si>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</si>
  <si>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</si>
  <si>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</si>
  <si>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</si>
  <si>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</si>
  <si>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</si>
  <si>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</si>
  <si>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</si>
  <si>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</si>
  <si>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</si>
  <si>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</si>
  <si>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</si>
  <si>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</si>
  <si>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</si>
  <si>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</si>
  <si>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</si>
  <si>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</si>
  <si>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</si>
  <si>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</si>
  <si>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</si>
  <si>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</si>
  <si>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</si>
  <si>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</si>
  <si>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</si>
  <si>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</si>
  <si>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</si>
  <si>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</si>
  <si>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</si>
  <si>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</si>
  <si>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</si>
  <si>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</si>
  <si>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</si>
  <si>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</si>
  <si>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</si>
  <si>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</si>
  <si>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</si>
  <si>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</si>
  <si>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</si>
  <si>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</si>
  <si>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</si>
  <si>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</si>
  <si>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</si>
  <si>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</si>
  <si>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</si>
  <si>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</si>
  <si>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</si>
  <si>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</si>
  <si>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</si>
  <si>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</si>
  <si>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</si>
  <si>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</si>
  <si>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</si>
  <si>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</si>
  <si>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</si>
  <si>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</si>
  <si>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</si>
  <si>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</si>
  <si>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</si>
  <si>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</si>
  <si>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</si>
  <si>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</si>
  <si>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</si>
  <si>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</si>
  <si>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</si>
  <si>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</si>
  <si>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</si>
  <si>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</si>
  <si>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</si>
  <si>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</si>
  <si>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</si>
  <si>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</si>
  <si>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</si>
  <si>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</si>
  <si>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</si>
  <si>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</si>
  <si>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</si>
  <si>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</si>
  <si>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</si>
  <si>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</si>
  <si>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</si>
  <si>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</si>
  <si>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</si>
  <si>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</si>
  <si>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</si>
  <si>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</si>
  <si>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</si>
  <si>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</si>
  <si>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</si>
  <si>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</si>
  <si>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</si>
  <si>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</si>
  <si>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</si>
  <si>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</si>
  <si>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</si>
  <si>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</si>
  <si>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</si>
  <si>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</si>
  <si>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</si>
  <si>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</si>
  <si>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</si>
  <si>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</si>
  <si>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</si>
  <si>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</si>
  <si>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</si>
  <si>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</si>
  <si>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</si>
  <si>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</si>
  <si>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</si>
  <si>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</si>
  <si>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</si>
  <si>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</si>
  <si>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</si>
  <si>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</si>
  <si>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</si>
  <si>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</si>
  <si>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</si>
  <si>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</si>
  <si>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</si>
  <si>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</si>
  <si>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</si>
  <si>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</si>
  <si>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</si>
  <si>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</si>
  <si>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</si>
  <si>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</si>
  <si>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</si>
  <si>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</si>
  <si>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</si>
  <si>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</si>
  <si>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</si>
  <si>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</si>
  <si>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</si>
  <si>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</si>
  <si>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</si>
  <si>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</si>
  <si>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</si>
  <si>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</si>
  <si>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</si>
  <si>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</si>
  <si>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</si>
  <si>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</si>
  <si>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</si>
  <si>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</si>
  <si>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</si>
  <si>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</si>
  <si>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</si>
  <si>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</si>
  <si>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</si>
  <si>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</si>
  <si>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</si>
  <si>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</si>
  <si>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</si>
  <si>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</si>
  <si>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</si>
  <si>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</si>
  <si>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</si>
  <si>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</si>
  <si>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</si>
  <si>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</si>
  <si>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</si>
  <si>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</si>
  <si>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</si>
  <si>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</si>
  <si>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</si>
  <si>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</si>
  <si>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</si>
  <si>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</si>
  <si>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</si>
  <si>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</si>
  <si>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</si>
  <si>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</si>
  <si>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</si>
  <si>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</si>
  <si>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</si>
  <si>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</si>
  <si>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</si>
  <si>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</si>
  <si>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</si>
  <si>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</si>
  <si>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</si>
  <si>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</si>
  <si>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</si>
  <si>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</si>
  <si>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</si>
  <si>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</si>
  <si>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</si>
  <si>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</si>
  <si>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</si>
  <si>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</si>
  <si>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</si>
  <si>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</si>
  <si>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</si>
  <si>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</si>
  <si>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</si>
  <si>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</si>
  <si>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</si>
  <si>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</si>
  <si>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</si>
  <si>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</si>
  <si>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</si>
  <si>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</si>
  <si>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</si>
  <si>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</si>
  <si>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</si>
  <si>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</si>
  <si>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</si>
  <si>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</si>
  <si>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</si>
  <si>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</si>
  <si>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</si>
  <si>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</si>
  <si>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</si>
  <si>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</si>
  <si>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</si>
  <si>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</si>
  <si>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</si>
  <si>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</si>
  <si>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</si>
  <si>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</si>
  <si>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</si>
  <si>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</si>
  <si>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</si>
  <si>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</si>
  <si>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</si>
  <si>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</si>
  <si>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</si>
  <si>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</si>
  <si>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</si>
  <si>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</si>
  <si>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</si>
  <si>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</si>
  <si>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</si>
  <si>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</si>
  <si>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</si>
  <si>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</si>
  <si>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</si>
  <si>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</si>
  <si>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</si>
  <si>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</si>
  <si>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</si>
  <si>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</si>
  <si>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</si>
  <si>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</si>
  <si>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</si>
  <si>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</si>
  <si>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</si>
  <si>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</si>
  <si>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</si>
  <si>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</si>
  <si>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</si>
  <si>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</si>
  <si>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</si>
  <si>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</si>
  <si>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</si>
  <si>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</si>
  <si>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</si>
  <si>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</si>
  <si>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</si>
  <si>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</si>
  <si>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</si>
  <si>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</si>
  <si>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</si>
  <si>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</si>
  <si>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</si>
  <si>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</si>
  <si>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</si>
  <si>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</si>
  <si>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</si>
  <si>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</si>
  <si>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</si>
  <si>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</si>
  <si>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</si>
  <si>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</si>
  <si>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</si>
  <si>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</si>
  <si>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</si>
  <si>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</si>
  <si>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</si>
  <si>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</si>
  <si>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</si>
  <si>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</si>
  <si>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</si>
  <si>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</si>
  <si>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</si>
  <si>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</si>
  <si>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</si>
  <si>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</si>
  <si>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</si>
  <si>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</si>
  <si>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</si>
  <si>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</si>
  <si>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</si>
  <si>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</si>
  <si>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</si>
  <si>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</si>
  <si>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</si>
  <si>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</si>
  <si>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</si>
  <si>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</si>
  <si>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</si>
  <si>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</si>
  <si>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</si>
  <si>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</si>
  <si>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</si>
  <si>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</si>
  <si>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</si>
  <si>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</si>
  <si>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</si>
  <si>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</si>
  <si>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</si>
  <si>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</si>
  <si>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</si>
  <si>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</si>
  <si>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</si>
  <si>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</si>
  <si>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</si>
  <si>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</si>
  <si>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</si>
  <si>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</si>
  <si>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</si>
  <si>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</si>
  <si>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</si>
  <si>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</si>
  <si>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</si>
  <si>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</si>
  <si>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</si>
  <si>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</si>
  <si>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</si>
  <si>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</si>
  <si>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</si>
  <si>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</si>
  <si>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</si>
  <si>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</si>
  <si>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</si>
  <si>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</si>
  <si>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</si>
  <si>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</si>
  <si>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</si>
  <si>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</si>
  <si>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</si>
  <si>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</si>
  <si>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</si>
  <si>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</si>
  <si>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</si>
  <si>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</si>
  <si>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</si>
  <si>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</si>
  <si>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</si>
  <si>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</si>
  <si>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</si>
  <si>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</si>
  <si>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</si>
  <si>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</si>
  <si>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</si>
  <si>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</si>
  <si>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</si>
  <si>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</si>
  <si>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</si>
  <si>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</si>
  <si>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</si>
  <si>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</si>
  <si>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</si>
  <si>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</si>
  <si>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</si>
  <si>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</si>
  <si>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</si>
  <si>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</si>
  <si>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</si>
  <si>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</si>
  <si>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</si>
  <si>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</si>
  <si>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</si>
  <si>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</si>
  <si>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</si>
  <si>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</si>
  <si>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</si>
  <si>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</si>
  <si>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</si>
  <si>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</si>
  <si>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</si>
  <si>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</si>
  <si>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</si>
  <si>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</si>
  <si>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</si>
  <si>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</si>
  <si>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</si>
  <si>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</si>
  <si>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</si>
  <si>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</si>
  <si>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</si>
  <si>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</si>
  <si>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</si>
  <si>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</si>
  <si>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</si>
  <si>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</si>
  <si>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</si>
  <si>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</si>
  <si>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</si>
  <si>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</si>
  <si>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</si>
  <si>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</si>
  <si>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</si>
  <si>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</si>
  <si>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</si>
  <si>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</si>
  <si>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</si>
  <si>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</si>
  <si>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</si>
  <si>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</si>
  <si>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</si>
  <si>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</si>
  <si>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</si>
  <si>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</si>
  <si>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</si>
  <si>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</si>
  <si>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</si>
  <si>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</si>
  <si>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</si>
  <si>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</si>
  <si>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</si>
  <si>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</si>
  <si>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</si>
  <si>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</si>
  <si>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</si>
  <si>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</si>
  <si>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</si>
  <si>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</si>
  <si>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</si>
  <si>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</si>
  <si>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</si>
  <si>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</si>
  <si>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</si>
  <si>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</si>
  <si>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</si>
  <si>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</si>
  <si>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</si>
  <si>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</si>
  <si>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</si>
  <si>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</si>
  <si>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</si>
  <si>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</si>
  <si>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</si>
  <si>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</si>
  <si>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</si>
  <si>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</si>
  <si>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</si>
  <si>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</si>
  <si>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</si>
  <si>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</si>
  <si>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</si>
  <si>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</si>
  <si>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</si>
  <si>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</si>
  <si>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</si>
  <si>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</si>
  <si>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</si>
  <si>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</si>
  <si>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</si>
  <si>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</si>
  <si>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</si>
  <si>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</si>
  <si>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</si>
  <si>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</si>
  <si>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</si>
  <si>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</si>
  <si>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</si>
  <si>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</si>
  <si>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</si>
  <si>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</si>
  <si>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</si>
  <si>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</si>
  <si>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</si>
  <si>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</si>
  <si>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</si>
  <si>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</si>
  <si>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</si>
  <si>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</si>
  <si>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</si>
  <si>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</si>
  <si>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</si>
  <si>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</si>
  <si>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</si>
  <si>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</si>
  <si>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</si>
  <si>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</si>
  <si>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</si>
  <si>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</si>
  <si>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</si>
  <si>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</si>
  <si>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</si>
  <si>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</si>
  <si>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</si>
  <si>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</si>
  <si>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</si>
  <si>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</si>
  <si>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</si>
  <si>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</si>
  <si>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</si>
  <si>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</si>
  <si>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</si>
  <si>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</si>
  <si>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</si>
  <si>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</si>
  <si>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</si>
  <si>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</si>
  <si>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</si>
  <si>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</si>
  <si>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</si>
  <si>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</si>
  <si>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</si>
  <si>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</si>
  <si>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</si>
  <si>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</si>
  <si>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</si>
  <si>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</si>
  <si>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</si>
  <si>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</si>
  <si>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</si>
  <si>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</si>
  <si>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</si>
  <si>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</si>
  <si>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</si>
  <si>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</si>
  <si>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</si>
  <si>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</si>
  <si>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</si>
  <si>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</si>
  <si>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</si>
  <si>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</si>
  <si>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</si>
  <si>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</si>
  <si>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</si>
  <si>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</si>
  <si>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</si>
  <si>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</si>
  <si>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</si>
  <si>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</si>
  <si>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</si>
  <si>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</si>
  <si>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</si>
  <si>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</si>
  <si>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</si>
  <si>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</si>
  <si>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</si>
  <si>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</si>
  <si>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</si>
  <si>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</si>
  <si>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</si>
  <si>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</si>
  <si>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</si>
  <si>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</si>
  <si>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</si>
  <si>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</si>
  <si>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</si>
  <si>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</si>
  <si>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</si>
  <si>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</si>
  <si>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</si>
  <si>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</si>
  <si>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</si>
  <si>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</si>
  <si>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</si>
  <si>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</si>
  <si>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</si>
  <si>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</si>
  <si>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</si>
  <si>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</si>
  <si>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</si>
  <si>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</si>
  <si>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</si>
  <si>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</si>
  <si>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</si>
  <si>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</si>
  <si>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</si>
  <si>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</si>
  <si>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</si>
  <si>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</si>
  <si>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</si>
  <si>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</si>
  <si>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</si>
  <si>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</si>
  <si>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</si>
  <si>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</si>
  <si>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</si>
  <si>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</si>
  <si>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</si>
  <si>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</si>
  <si>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</si>
  <si>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</si>
  <si>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</si>
  <si>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</si>
  <si>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</si>
  <si>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</si>
  <si>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</si>
  <si>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</si>
  <si>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</si>
  <si>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</si>
  <si>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</si>
  <si>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</si>
  <si>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</si>
  <si>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</si>
  <si>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</si>
  <si>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</si>
  <si>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</si>
  <si>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</si>
  <si>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</si>
  <si>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</si>
  <si>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</si>
  <si>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</si>
  <si>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</si>
  <si>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</si>
  <si>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</si>
  <si>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</si>
  <si>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</si>
  <si>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</si>
  <si>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</si>
  <si>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</si>
  <si>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</si>
  <si>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</si>
  <si>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</si>
  <si>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</si>
  <si>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</si>
  <si>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</si>
  <si>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</si>
  <si>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</si>
  <si>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</si>
  <si>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</si>
  <si>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</si>
  <si>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</si>
  <si>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</si>
  <si>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</si>
  <si>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</si>
  <si>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</si>
  <si>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</si>
  <si>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</si>
  <si>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</si>
  <si>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</si>
  <si>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</si>
  <si>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</si>
  <si>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</si>
  <si>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</si>
  <si>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</si>
  <si>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</si>
  <si>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</si>
  <si>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</si>
  <si>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</si>
  <si>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</si>
  <si>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</si>
  <si>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</si>
  <si>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</si>
  <si>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</si>
  <si>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</si>
  <si>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</si>
  <si>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</si>
  <si>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</si>
  <si>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</si>
  <si>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</si>
  <si>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</si>
  <si>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</si>
  <si>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</si>
  <si>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</si>
  <si>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</si>
  <si>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</si>
  <si>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</si>
  <si>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</si>
  <si>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</si>
  <si>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</si>
  <si>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</si>
  <si>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</si>
  <si>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</si>
  <si>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</si>
  <si>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</si>
  <si>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</si>
  <si>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</si>
  <si>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</si>
  <si>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</si>
  <si>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</si>
  <si>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</si>
  <si>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</si>
  <si>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</si>
  <si>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</si>
  <si>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</si>
  <si>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</si>
  <si>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</si>
  <si>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</si>
  <si>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</si>
  <si>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</si>
  <si>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</si>
  <si>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</si>
  <si>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</si>
  <si>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</si>
  <si>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</si>
  <si>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</si>
  <si>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</si>
  <si>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</si>
  <si>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</si>
  <si>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</si>
  <si>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</si>
  <si>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</si>
  <si>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</si>
  <si>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</si>
  <si>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</si>
  <si>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</si>
  <si>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</si>
  <si>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</si>
  <si>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</si>
  <si>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</si>
  <si>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</si>
  <si>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</si>
  <si>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</si>
  <si>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</si>
  <si>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</si>
  <si>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</si>
  <si>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</si>
  <si>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</si>
  <si>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</si>
  <si>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</si>
  <si>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</si>
  <si>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</si>
  <si>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</si>
  <si>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</si>
  <si>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</si>
  <si>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</si>
  <si>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</si>
  <si>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</si>
  <si>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</si>
  <si>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</si>
  <si>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</si>
  <si>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</si>
  <si>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</si>
  <si>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</si>
  <si>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</si>
  <si>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</si>
  <si>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</si>
  <si>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</si>
  <si>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</si>
  <si>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</si>
  <si>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</si>
  <si>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</si>
  <si>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</si>
  <si>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</si>
  <si>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</si>
  <si>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</si>
  <si>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</si>
  <si>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</si>
  <si>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</si>
  <si>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</si>
  <si>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</si>
  <si>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</si>
  <si>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</si>
  <si>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</si>
  <si>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</si>
  <si>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</si>
  <si>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</si>
  <si>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</si>
  <si>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</si>
  <si>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</si>
  <si>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</si>
  <si>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</si>
  <si>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</si>
  <si>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</si>
  <si>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</si>
  <si>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</si>
  <si>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</si>
  <si>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</si>
  <si>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</si>
  <si>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</si>
  <si>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</si>
  <si>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</si>
  <si>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</si>
  <si>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</si>
  <si>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</si>
  <si>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</si>
  <si>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</si>
  <si>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</si>
  <si>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</si>
  <si>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</si>
  <si>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</si>
  <si>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</si>
  <si>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</si>
  <si>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</si>
  <si>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</si>
  <si>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</si>
  <si>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</si>
  <si>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</si>
  <si>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</si>
  <si>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</si>
  <si>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</si>
  <si>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</si>
  <si>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</si>
  <si>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</si>
  <si>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</si>
  <si>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</si>
  <si>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</si>
  <si>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</si>
  <si>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</si>
  <si>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</si>
  <si>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</si>
  <si>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</si>
  <si>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</si>
  <si>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</si>
  <si>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</si>
  <si>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</si>
  <si>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</si>
  <si>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</si>
  <si>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</si>
  <si>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</si>
  <si>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</si>
  <si>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</si>
  <si>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</si>
  <si>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</si>
  <si>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</si>
  <si>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</si>
  <si>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</si>
  <si>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</si>
  <si>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</si>
  <si>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</si>
  <si>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</si>
  <si>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</si>
  <si>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</si>
  <si>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</si>
  <si>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</si>
  <si>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</si>
  <si>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</si>
  <si>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</si>
  <si>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</si>
  <si>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</si>
  <si>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</si>
  <si>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</si>
  <si>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</si>
  <si>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</si>
  <si>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</si>
  <si>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</si>
  <si>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</si>
  <si>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</si>
  <si>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</si>
  <si>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</si>
  <si>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</si>
  <si>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</si>
  <si>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</si>
  <si>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</si>
  <si>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</si>
  <si>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</si>
  <si>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</si>
  <si>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</si>
  <si>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</si>
  <si>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</si>
  <si>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</si>
  <si>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</si>
  <si>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</si>
  <si>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</si>
  <si>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</si>
  <si>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</si>
  <si>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</si>
  <si>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</si>
  <si>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</si>
  <si>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</si>
  <si>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</si>
  <si>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</si>
  <si>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</si>
  <si>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</si>
  <si>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</si>
  <si>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</si>
  <si>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</si>
  <si>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</si>
  <si>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</si>
  <si>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</si>
  <si>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</si>
  <si>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</si>
  <si>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</si>
  <si>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</si>
  <si>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</si>
  <si>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</si>
  <si>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</si>
  <si>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</si>
  <si>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</si>
  <si>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</si>
  <si>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</si>
  <si>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</si>
  <si>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</si>
  <si>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</si>
  <si>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</si>
  <si>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</si>
  <si>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</si>
  <si>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</si>
  <si>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</si>
  <si>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</si>
  <si>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</si>
  <si>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</si>
  <si>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</si>
  <si>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</si>
  <si>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</si>
  <si>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</si>
  <si>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</si>
  <si>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</si>
  <si>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</si>
  <si>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</si>
  <si>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</si>
  <si>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</si>
  <si>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</si>
  <si>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</si>
  <si>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</si>
  <si>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</si>
  <si>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</si>
  <si>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</si>
  <si>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</si>
  <si>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</si>
  <si>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</si>
  <si>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</si>
  <si>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</si>
  <si>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</si>
  <si>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</si>
  <si>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</si>
  <si>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</si>
  <si>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</si>
  <si>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</si>
  <si>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</si>
  <si>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</si>
  <si>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</si>
  <si>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</si>
  <si>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</si>
  <si>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</si>
  <si>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</si>
  <si>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</si>
  <si>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</si>
  <si>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</si>
  <si>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</si>
  <si>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</si>
  <si>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</si>
  <si>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</si>
  <si>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</si>
  <si>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</si>
  <si>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</si>
  <si>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</si>
  <si>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</si>
  <si>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</si>
  <si>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</si>
  <si>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</si>
  <si>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</si>
  <si>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</si>
  <si>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</si>
  <si>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</si>
  <si>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</si>
  <si>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</si>
  <si>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</si>
  <si>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</si>
  <si>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</si>
  <si>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</si>
  <si>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</si>
  <si>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</si>
  <si>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</si>
  <si>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</si>
  <si>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</si>
  <si>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</si>
  <si>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</si>
  <si>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</si>
  <si>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</si>
  <si>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</si>
  <si>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</si>
  <si>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</si>
  <si>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</si>
  <si>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</si>
  <si>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</si>
  <si>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</si>
  <si>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</si>
  <si>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</si>
  <si>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</si>
  <si>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</si>
  <si>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</si>
  <si>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</si>
  <si>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</si>
  <si>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</si>
  <si>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</si>
  <si>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</si>
  <si>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</si>
  <si>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</si>
  <si>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</si>
  <si>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</si>
  <si>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</si>
  <si>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</si>
  <si>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</si>
  <si>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</si>
  <si>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</si>
  <si>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</si>
  <si>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</si>
  <si>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</si>
  <si>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</si>
  <si>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</si>
  <si>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</si>
  <si>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</si>
  <si>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</si>
  <si>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</si>
  <si>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</si>
  <si>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</si>
  <si>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</si>
  <si>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</si>
  <si>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</si>
  <si>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</si>
  <si>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</si>
  <si>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</si>
  <si>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</si>
  <si>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</si>
  <si>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</si>
  <si>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</si>
  <si>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</si>
  <si>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</si>
  <si>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</si>
  <si>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</si>
  <si>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</si>
  <si>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</si>
  <si>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</si>
  <si>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</si>
  <si>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</si>
  <si>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</si>
  <si>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</si>
  <si>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</si>
  <si>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</si>
  <si>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</si>
  <si>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</si>
  <si>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</si>
  <si>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</si>
  <si>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</si>
  <si>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</si>
  <si>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</si>
  <si>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</si>
  <si>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</si>
  <si>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</si>
  <si>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</si>
  <si>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</si>
  <si>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</si>
  <si>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</si>
  <si>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</si>
  <si>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</si>
  <si>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</si>
  <si>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</si>
  <si>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</si>
  <si>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</si>
  <si>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</si>
  <si>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</si>
  <si>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</si>
  <si>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</si>
  <si>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</si>
  <si>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</si>
  <si>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</si>
  <si>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</si>
  <si>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</si>
  <si>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</si>
  <si>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</si>
  <si>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</si>
  <si>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</si>
  <si>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</si>
  <si>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</si>
  <si>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</si>
  <si>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</si>
  <si>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</si>
  <si>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</si>
  <si>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</si>
  <si>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</si>
  <si>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</si>
  <si>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</si>
  <si>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</si>
  <si>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</si>
  <si>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</si>
  <si>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</si>
  <si>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</si>
  <si>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</si>
  <si>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</si>
  <si>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</si>
  <si>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</si>
  <si>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</si>
  <si>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</si>
  <si>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</si>
  <si>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</si>
  <si>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</si>
  <si>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</si>
  <si>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</si>
  <si>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</si>
  <si>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</si>
  <si>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</si>
  <si>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</si>
  <si>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</si>
  <si>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</si>
  <si>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</si>
  <si>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</si>
  <si>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</si>
  <si>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</si>
  <si>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</si>
  <si>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</si>
  <si>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</si>
  <si>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</si>
  <si>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</si>
  <si>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</si>
  <si>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</si>
  <si>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</si>
  <si>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</si>
  <si>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</si>
  <si>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</si>
  <si>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</si>
  <si>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</si>
  <si>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</si>
  <si>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</si>
  <si>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</si>
  <si>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</si>
  <si>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</si>
  <si>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</si>
  <si>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</si>
  <si>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</si>
  <si>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</si>
  <si>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</si>
  <si>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</si>
  <si>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</si>
  <si>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</si>
  <si>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</si>
  <si>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</si>
  <si>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</si>
  <si>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</si>
  <si>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</si>
  <si>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</si>
  <si>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</si>
  <si>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</si>
  <si>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</si>
  <si>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</si>
  <si>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</si>
  <si>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</si>
  <si>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</si>
  <si>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</si>
  <si>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</si>
  <si>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</si>
  <si>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</si>
  <si>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</si>
  <si>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</si>
  <si>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</si>
  <si>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</si>
  <si>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</si>
  <si>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</si>
  <si>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</si>
  <si>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</si>
  <si>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</si>
  <si>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</si>
  <si>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</si>
  <si>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</si>
  <si>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</si>
  <si>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</si>
  <si>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</si>
  <si>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</si>
  <si>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</si>
  <si>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</si>
  <si>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</si>
  <si>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</si>
  <si>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</si>
  <si>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</si>
  <si>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</si>
  <si>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</si>
  <si>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</si>
  <si>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</si>
  <si>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</si>
  <si>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</si>
  <si>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</si>
  <si>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</si>
  <si>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</si>
  <si>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</si>
  <si>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</si>
  <si>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</si>
  <si>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</si>
  <si>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</si>
  <si>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</si>
  <si>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</si>
  <si>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</si>
  <si>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</si>
  <si>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</si>
  <si>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</si>
  <si>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</si>
  <si>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</si>
  <si>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</si>
  <si>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</si>
  <si>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</si>
  <si>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</si>
  <si>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</si>
  <si>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</si>
  <si>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</si>
  <si>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</si>
  <si>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</si>
  <si>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</si>
  <si>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</si>
  <si>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</si>
  <si>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</si>
  <si>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</si>
  <si>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</si>
  <si>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</si>
  <si>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</si>
  <si>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</si>
  <si>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</si>
  <si>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</si>
  <si>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</si>
  <si>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</si>
  <si>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</si>
  <si>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</si>
  <si>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</si>
  <si>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</si>
  <si>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</si>
  <si>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</si>
  <si>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</si>
  <si>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</si>
  <si>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</si>
  <si>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</si>
  <si>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</si>
  <si>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</si>
  <si>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</si>
  <si>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</si>
  <si>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</si>
  <si>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</si>
  <si>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</si>
  <si>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</si>
  <si>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</si>
  <si>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</si>
  <si>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</si>
  <si>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</si>
  <si>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</si>
  <si>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</si>
  <si>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</si>
  <si>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</si>
  <si>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</si>
  <si>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</si>
  <si>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</si>
  <si>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</si>
  <si>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</si>
  <si>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</si>
  <si>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</si>
  <si>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</si>
  <si>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</si>
  <si>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</si>
  <si>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</si>
  <si>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</si>
  <si>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</si>
  <si>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</si>
  <si>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</si>
  <si>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</si>
  <si>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</si>
  <si>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</si>
  <si>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</si>
  <si>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</si>
  <si>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</si>
  <si>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</si>
  <si>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</si>
  <si>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</si>
  <si>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</si>
  <si>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</si>
  <si>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</si>
  <si>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</si>
  <si>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</si>
  <si>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</si>
  <si>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</si>
  <si>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</si>
  <si>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</si>
  <si>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</si>
  <si>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</si>
  <si>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</si>
  <si>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</si>
  <si>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</si>
  <si>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</si>
  <si>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</si>
  <si>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</si>
  <si>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</si>
  <si>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</si>
  <si>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</si>
  <si>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</si>
  <si>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</si>
  <si>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</si>
  <si>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</si>
  <si>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</si>
  <si>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</si>
  <si>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</si>
  <si>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</si>
  <si>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</si>
  <si>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</si>
  <si>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</si>
  <si>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</si>
  <si>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</si>
  <si>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</si>
  <si>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</si>
  <si>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</si>
  <si>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</si>
  <si>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</si>
  <si>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</si>
  <si>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</si>
  <si>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</si>
  <si>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</si>
  <si>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</si>
  <si>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</si>
  <si>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</si>
  <si>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</si>
  <si>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</si>
  <si>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</si>
  <si>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</si>
  <si>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</si>
  <si>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</si>
  <si>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</si>
  <si>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</si>
  <si>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</si>
  <si>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</si>
  <si>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</si>
  <si>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</si>
  <si>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</si>
  <si>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</si>
  <si>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</si>
  <si>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</si>
  <si>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</si>
  <si>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</si>
  <si>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</si>
  <si>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</si>
  <si>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</si>
  <si>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</si>
  <si>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</si>
  <si>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</si>
  <si>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</si>
  <si>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</si>
  <si>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</si>
  <si>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</si>
  <si>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</si>
  <si>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</si>
  <si>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</si>
  <si>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</si>
  <si>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</si>
  <si>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</si>
  <si>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</si>
  <si>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</si>
  <si>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</si>
  <si>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</si>
  <si>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</si>
  <si>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</si>
  <si>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</si>
  <si>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</si>
  <si>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</si>
  <si>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</si>
  <si>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</si>
  <si>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</si>
  <si>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</si>
  <si>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</si>
  <si>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</si>
  <si>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</si>
  <si>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</si>
  <si>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</si>
  <si>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</si>
  <si>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</si>
  <si>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</si>
  <si>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</si>
  <si>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</si>
  <si>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</si>
  <si>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</si>
  <si>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</si>
  <si>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</si>
  <si>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</si>
  <si>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</si>
  <si>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</si>
  <si>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</si>
  <si>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</si>
  <si>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</si>
  <si>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</si>
  <si>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</si>
  <si>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</si>
  <si>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</si>
  <si>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</si>
  <si>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</si>
  <si>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</si>
  <si>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</si>
  <si>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</si>
  <si>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</si>
  <si>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</si>
  <si>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</si>
  <si>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</si>
  <si>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</si>
  <si>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</si>
  <si>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</si>
  <si>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</si>
  <si>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</si>
  <si>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</si>
  <si>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</si>
  <si>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</si>
  <si>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</si>
  <si>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</si>
  <si>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</si>
  <si>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</si>
  <si>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</si>
  <si>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</si>
  <si>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</si>
  <si>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</si>
  <si>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</si>
  <si>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</si>
  <si>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</si>
  <si>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</si>
  <si>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</si>
  <si>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</si>
  <si>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</si>
  <si>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</si>
  <si>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</si>
  <si>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</si>
  <si>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</si>
  <si>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</si>
  <si>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</si>
  <si>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</si>
  <si>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</si>
  <si>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</si>
  <si>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</si>
  <si>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</si>
  <si>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</si>
  <si>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</si>
  <si>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</si>
  <si>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</si>
  <si>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</si>
  <si>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</si>
  <si>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</si>
  <si>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</si>
  <si>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</si>
  <si>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</si>
  <si>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</si>
  <si>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</si>
  <si>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</si>
  <si>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</si>
  <si>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</si>
  <si>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</si>
  <si>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</si>
  <si>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</si>
  <si>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</si>
  <si>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</si>
  <si>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</si>
  <si>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</si>
  <si>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</si>
  <si>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</si>
  <si>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</si>
  <si>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</si>
  <si>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</si>
  <si>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</si>
  <si>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</si>
  <si>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</si>
  <si>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</si>
  <si>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</si>
  <si>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</si>
  <si>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</si>
  <si>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</si>
  <si>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</si>
  <si>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</si>
  <si>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</si>
  <si>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</si>
  <si>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</si>
  <si>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</si>
  <si>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</si>
  <si>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</si>
  <si>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</si>
  <si>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</si>
  <si>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</si>
  <si>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</si>
  <si>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</si>
  <si>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</si>
  <si>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</si>
  <si>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</si>
  <si>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</si>
  <si>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</si>
  <si>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</si>
  <si>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</si>
  <si>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</si>
  <si>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</si>
  <si>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</si>
  <si>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</si>
  <si>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</si>
  <si>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</si>
  <si>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</si>
  <si>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</si>
  <si>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</si>
  <si>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</si>
  <si>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</si>
  <si>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</si>
  <si>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</si>
  <si>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</si>
  <si>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</si>
  <si>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</si>
  <si>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</si>
  <si>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</si>
  <si>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</si>
  <si>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</si>
  <si>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</si>
  <si>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</si>
  <si>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</si>
  <si>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</si>
  <si>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</si>
  <si>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</si>
  <si>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</si>
  <si>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</si>
  <si>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</si>
  <si>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</si>
  <si>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</si>
  <si>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</si>
  <si>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</si>
  <si>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</si>
  <si>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</si>
  <si>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</si>
  <si>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</si>
  <si>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</si>
  <si>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</si>
  <si>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</si>
  <si>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</si>
  <si>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</si>
  <si>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</si>
  <si>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</si>
  <si>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</si>
  <si>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</si>
  <si>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</si>
  <si>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</si>
  <si>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</si>
  <si>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</si>
  <si>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</si>
  <si>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</si>
  <si>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</si>
  <si>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</si>
  <si>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</si>
  <si>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</si>
  <si>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</si>
  <si>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</si>
  <si>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</si>
  <si>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</si>
  <si>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</si>
  <si>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</si>
  <si>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</si>
  <si>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</si>
  <si>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</si>
  <si>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</si>
  <si>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</si>
  <si>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</si>
  <si>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</si>
  <si>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</si>
  <si>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</si>
  <si>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</si>
  <si>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</si>
  <si>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</si>
  <si>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</si>
  <si>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</si>
  <si>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</si>
  <si>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</si>
  <si>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</si>
  <si>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</si>
  <si>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</si>
  <si>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</si>
  <si>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</si>
  <si>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</si>
  <si>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</si>
  <si>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</si>
  <si>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</si>
  <si>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</si>
  <si>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</si>
  <si>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</si>
  <si>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</si>
  <si>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</si>
  <si>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</si>
  <si>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</si>
  <si>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</si>
  <si>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</si>
  <si>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</si>
  <si>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</si>
  <si>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</si>
  <si>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</si>
  <si>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</si>
  <si>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</si>
  <si>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</si>
  <si>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</si>
  <si>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</si>
  <si>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</si>
  <si>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</si>
  <si>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</si>
  <si>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</si>
  <si>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</si>
  <si>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</si>
  <si>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</si>
  <si>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</si>
  <si>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</si>
  <si>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</si>
  <si>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</si>
  <si>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</si>
  <si>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</si>
  <si>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</si>
  <si>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</si>
  <si>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</si>
  <si>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</si>
  <si>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</si>
  <si>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</si>
  <si>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</si>
  <si>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</si>
  <si>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</si>
  <si>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</si>
  <si>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</si>
  <si>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</si>
  <si>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</si>
  <si>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</si>
  <si>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</si>
  <si>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</si>
  <si>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</si>
  <si>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</si>
  <si>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</si>
  <si>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</si>
  <si>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</si>
  <si>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</si>
  <si>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</si>
  <si>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</si>
  <si>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</si>
  <si>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</si>
  <si>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</si>
  <si>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</si>
  <si>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</si>
  <si>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</si>
  <si>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</si>
  <si>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</si>
  <si>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</si>
  <si>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</si>
  <si>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</si>
  <si>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</si>
  <si>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</si>
  <si>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</si>
  <si>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</si>
  <si>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</si>
  <si>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</si>
  <si>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</si>
  <si>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</si>
  <si>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</si>
  <si>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</si>
  <si>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</si>
  <si>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</si>
  <si>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</si>
  <si>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</si>
  <si>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</si>
  <si>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</si>
  <si>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</si>
  <si>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</si>
  <si>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</si>
  <si>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</si>
  <si>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</si>
  <si>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</si>
  <si>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</si>
  <si>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</si>
  <si>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</si>
  <si>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</si>
  <si>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</si>
  <si>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</si>
  <si>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</si>
  <si>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</si>
  <si>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</si>
  <si>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</si>
  <si>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</si>
  <si>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</si>
  <si>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</si>
  <si>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</si>
  <si>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</si>
  <si>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</si>
  <si>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</si>
  <si>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</si>
  <si>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</si>
  <si>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</si>
  <si>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</si>
  <si>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</si>
  <si>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</si>
  <si>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</si>
  <si>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</si>
  <si>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</si>
  <si>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</si>
  <si>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</si>
  <si>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</si>
  <si>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</si>
  <si>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</si>
  <si>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</si>
  <si>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</si>
  <si>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</si>
  <si>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</si>
  <si>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</si>
  <si>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</si>
  <si>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</si>
  <si>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</si>
  <si>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</si>
  <si>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</si>
  <si>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</si>
  <si>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</si>
  <si>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</si>
  <si>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</si>
  <si>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</si>
  <si>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</si>
  <si>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</si>
  <si>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</si>
  <si>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</si>
  <si>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</si>
  <si>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</si>
  <si>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</si>
  <si>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</si>
  <si>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</si>
  <si>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</si>
  <si>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</si>
  <si>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</si>
  <si>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</si>
  <si>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</si>
  <si>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</si>
  <si>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</si>
  <si>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</si>
  <si>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</si>
  <si>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</si>
  <si>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</si>
  <si>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</si>
  <si>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</si>
  <si>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</si>
  <si>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</si>
  <si>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</si>
  <si>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</si>
  <si>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</si>
  <si>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</si>
  <si>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</si>
  <si>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</si>
  <si>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</si>
  <si>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</si>
  <si>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</si>
  <si>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</si>
  <si>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</si>
  <si>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</si>
  <si>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</si>
  <si>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</si>
  <si>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</si>
  <si>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</si>
  <si>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</si>
  <si>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</si>
  <si>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</si>
  <si>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</si>
  <si>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</si>
  <si>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</si>
  <si>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</si>
  <si>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</si>
  <si>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</si>
  <si>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</si>
  <si>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</si>
  <si>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</si>
  <si>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</si>
  <si>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</si>
  <si>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</si>
  <si>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</si>
  <si>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</si>
  <si>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</si>
  <si>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</si>
  <si>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</si>
  <si>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</si>
  <si>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</si>
  <si>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</si>
  <si>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</si>
  <si>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</si>
  <si>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</si>
  <si>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</si>
  <si>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</si>
  <si>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</si>
  <si>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</si>
  <si>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</si>
  <si>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</si>
  <si>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</si>
  <si>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</si>
  <si>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</si>
  <si>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</si>
  <si>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</si>
  <si>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</si>
  <si>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</si>
  <si>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</si>
  <si>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</si>
  <si>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</si>
  <si>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</si>
  <si>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</si>
  <si>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</si>
  <si>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</si>
  <si>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</si>
  <si>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</si>
  <si>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</si>
  <si>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</si>
  <si>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</si>
  <si>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</si>
  <si>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</si>
  <si>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</si>
  <si>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</si>
  <si>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</si>
  <si>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</si>
  <si>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</si>
  <si>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</si>
  <si>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</si>
  <si>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</si>
  <si>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</si>
  <si>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</si>
  <si>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</si>
  <si>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</si>
  <si>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</si>
  <si>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</si>
  <si>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</si>
  <si>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</si>
  <si>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</si>
  <si>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</si>
  <si>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</si>
  <si>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</si>
  <si>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</si>
  <si>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</si>
  <si>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</si>
  <si>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</si>
  <si>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</si>
  <si>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</si>
  <si>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</si>
  <si>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</si>
  <si>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</si>
  <si>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</si>
  <si>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</si>
  <si>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</si>
  <si>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</si>
  <si>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</si>
  <si>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</si>
  <si>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</si>
  <si>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</si>
  <si>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</si>
  <si>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</si>
  <si>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</si>
  <si>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</si>
  <si>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</si>
  <si>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</si>
  <si>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</si>
  <si>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</si>
  <si>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</si>
  <si>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</si>
  <si>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</si>
  <si>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</si>
  <si>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</si>
  <si>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</si>
  <si>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</si>
  <si>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</si>
  <si>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</si>
  <si>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</si>
  <si>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</si>
  <si>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</si>
  <si>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</si>
  <si>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</si>
  <si>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</si>
  <si>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</si>
  <si>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</si>
  <si>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</si>
  <si>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</si>
  <si>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</si>
  <si>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</si>
  <si>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</si>
  <si>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</si>
  <si>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</si>
  <si>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</si>
  <si>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</si>
  <si>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</si>
  <si>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</si>
  <si>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</si>
  <si>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</si>
  <si>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</si>
  <si>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</si>
  <si>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</si>
  <si>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</si>
  <si>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</si>
  <si>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</si>
  <si>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</si>
  <si>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</si>
  <si>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</si>
  <si>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</si>
  <si>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</si>
  <si>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</si>
  <si>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</si>
  <si>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</si>
  <si>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</si>
  <si>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</si>
  <si>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</si>
  <si>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</si>
  <si>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</si>
  <si>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</si>
  <si>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</si>
  <si>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</si>
  <si>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</si>
  <si>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</si>
  <si>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</si>
  <si>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</si>
  <si>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</si>
  <si>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</si>
  <si>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</si>
  <si>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</si>
  <si>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</si>
  <si>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</si>
  <si>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</si>
  <si>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</si>
  <si>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</si>
  <si>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</si>
  <si>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</si>
  <si>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</si>
  <si>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</si>
  <si>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</si>
  <si>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</si>
  <si>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</si>
  <si>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</si>
  <si>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</si>
  <si>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</si>
  <si>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</si>
  <si>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</si>
  <si>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</si>
  <si>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</si>
  <si>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</si>
  <si>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</si>
  <si>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</si>
  <si>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</si>
  <si>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</si>
  <si>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</si>
  <si>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</si>
  <si>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</si>
  <si>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</si>
  <si>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</si>
  <si>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</si>
  <si>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</si>
  <si>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</si>
  <si>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</si>
  <si>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</si>
  <si>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</si>
  <si>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</si>
  <si>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</si>
  <si>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</si>
  <si>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</si>
  <si>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</si>
  <si>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</si>
  <si>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</si>
  <si>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</si>
  <si>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</si>
  <si>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</si>
  <si>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</si>
  <si>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</si>
  <si>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</si>
  <si>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</si>
  <si>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</si>
  <si>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</si>
  <si>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</si>
  <si>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</si>
  <si>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</si>
  <si>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</si>
  <si>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</si>
  <si>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</si>
  <si>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</si>
  <si>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</si>
  <si>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</si>
  <si>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</si>
  <si>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</si>
  <si>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</si>
  <si>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</si>
  <si>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</si>
  <si>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</si>
  <si>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</si>
  <si>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</si>
  <si>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</si>
  <si>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</si>
  <si>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</si>
  <si>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</si>
  <si>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</si>
  <si>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</si>
  <si>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</si>
  <si>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</si>
  <si>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</si>
  <si>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</si>
  <si>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</si>
  <si>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</si>
  <si>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</si>
  <si>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</si>
  <si>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</si>
  <si>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</si>
  <si>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</si>
  <si>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</si>
  <si>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</si>
  <si>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</si>
  <si>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</si>
  <si>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</si>
  <si>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</si>
  <si>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</si>
  <si>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</si>
  <si>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</si>
  <si>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</si>
  <si>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</si>
  <si>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</si>
  <si>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</si>
  <si>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</si>
  <si>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</si>
  <si>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</si>
  <si>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</si>
  <si>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</si>
  <si>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</si>
  <si>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</si>
  <si>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</si>
  <si>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</si>
  <si>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</si>
  <si>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</si>
  <si>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</si>
  <si>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</si>
  <si>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</si>
  <si>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</si>
  <si>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</si>
  <si>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</si>
  <si>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</si>
  <si>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</si>
  <si>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</si>
  <si>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</si>
  <si>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</si>
  <si>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</si>
  <si>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</si>
  <si>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</si>
  <si>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</si>
  <si>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</si>
  <si>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</si>
  <si>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</si>
  <si>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</si>
  <si>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</si>
  <si>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</si>
  <si>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</si>
  <si>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</si>
  <si>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</si>
  <si>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</si>
  <si>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</si>
  <si>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</si>
  <si>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</si>
  <si>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</si>
  <si>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</si>
  <si>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</si>
  <si>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</si>
  <si>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</si>
  <si>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</si>
  <si>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</si>
  <si>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</si>
  <si>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</si>
  <si>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</si>
  <si>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</si>
  <si>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</si>
  <si>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</si>
  <si>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</si>
  <si>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</si>
  <si>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</si>
  <si>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</si>
  <si>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</si>
  <si>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</si>
  <si>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</si>
  <si>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</si>
  <si>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</si>
  <si>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</si>
  <si>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</si>
  <si>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</si>
  <si>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</si>
  <si>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</si>
  <si>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</si>
  <si>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</si>
  <si>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</si>
  <si>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</si>
  <si>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</si>
  <si>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</si>
  <si>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</si>
  <si>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</si>
  <si>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</si>
  <si>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</si>
  <si>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</si>
  <si>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</si>
  <si>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</si>
  <si>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</si>
  <si>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</si>
  <si>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</si>
  <si>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</si>
  <si>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</si>
  <si>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</si>
  <si>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</si>
  <si>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</si>
  <si>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</si>
  <si>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</si>
  <si>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</si>
  <si>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</si>
  <si>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</si>
  <si>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</si>
  <si>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</si>
  <si>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</si>
  <si>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</si>
  <si>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</si>
  <si>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</si>
  <si>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</si>
  <si>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</si>
  <si>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</si>
  <si>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</si>
  <si>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</si>
  <si>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</si>
  <si>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</si>
  <si>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</si>
  <si>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</si>
  <si>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</si>
  <si>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</si>
  <si>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</si>
  <si>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</si>
  <si>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</si>
  <si>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</si>
  <si>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</si>
  <si>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</si>
  <si>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</si>
  <si>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</si>
  <si>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</si>
  <si>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</si>
  <si>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</si>
  <si>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</si>
  <si>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</si>
  <si>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</si>
  <si>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</si>
  <si>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</si>
  <si>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</si>
  <si>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</si>
  <si>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</si>
  <si>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</si>
  <si>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</si>
  <si>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</si>
  <si>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</si>
  <si>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</si>
  <si>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</si>
  <si>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</si>
  <si>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</si>
  <si>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</si>
  <si>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</si>
  <si>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</si>
  <si>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</si>
  <si>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</si>
  <si>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</si>
  <si>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</si>
  <si>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</si>
  <si>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</si>
  <si>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</si>
  <si>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</si>
  <si>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</si>
  <si>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</si>
  <si>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</si>
  <si>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</si>
  <si>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</si>
  <si>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</si>
  <si>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</si>
  <si>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</si>
  <si>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</si>
  <si>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</si>
  <si>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</si>
  <si>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</si>
  <si>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</si>
  <si>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</si>
  <si>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</si>
  <si>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</si>
  <si>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</si>
  <si>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</si>
  <si>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</si>
  <si>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</si>
  <si>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</si>
  <si>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</si>
  <si>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</si>
  <si>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</si>
  <si>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</si>
  <si>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</si>
  <si>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</si>
  <si>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</si>
  <si>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</si>
  <si>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</si>
  <si>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</si>
  <si>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</si>
  <si>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</si>
  <si>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</si>
  <si>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</si>
  <si>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</si>
  <si>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</si>
  <si>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</si>
  <si>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</si>
  <si>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</si>
  <si>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</si>
  <si>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</si>
  <si>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</si>
  <si>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</si>
  <si>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</si>
  <si>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</si>
  <si>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</si>
  <si>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</si>
  <si>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</si>
  <si>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</si>
  <si>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</si>
  <si>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</si>
  <si>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</si>
  <si>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</si>
  <si>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</si>
  <si>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</si>
  <si>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</si>
  <si>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</si>
  <si>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</si>
  <si>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</si>
  <si>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</si>
  <si>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</si>
  <si>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</si>
  <si>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</si>
  <si>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</si>
  <si>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</si>
  <si>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</si>
  <si>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</si>
  <si>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</si>
  <si>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</si>
  <si>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</si>
  <si>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</si>
  <si>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</si>
  <si>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</si>
  <si>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</si>
  <si>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</si>
  <si>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</si>
  <si>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</si>
  <si>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</si>
  <si>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</si>
  <si>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</si>
  <si>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</si>
  <si>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</si>
  <si>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</si>
  <si>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</si>
  <si>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</si>
  <si>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</si>
  <si>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</si>
  <si>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</si>
  <si>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</si>
  <si>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</si>
  <si>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</si>
  <si>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</si>
  <si>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</si>
  <si>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</si>
  <si>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</si>
  <si>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</si>
  <si>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</si>
  <si>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</si>
  <si>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</si>
  <si>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</si>
  <si>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</si>
  <si>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</si>
  <si>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</si>
  <si>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</si>
  <si>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</si>
  <si>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</si>
  <si>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</si>
  <si>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</si>
  <si>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</si>
  <si>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</si>
  <si>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</si>
  <si>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</si>
  <si>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</si>
  <si>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</si>
  <si>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</si>
  <si>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</si>
  <si>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</si>
  <si>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</si>
  <si>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</si>
  <si>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</si>
  <si>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</si>
  <si>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</si>
  <si>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</si>
  <si>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</si>
  <si>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</si>
  <si>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</si>
  <si>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</si>
  <si>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</si>
  <si>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</si>
  <si>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</si>
  <si>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</si>
  <si>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</si>
  <si>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</si>
  <si>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</si>
  <si>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</si>
  <si>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</si>
  <si>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</si>
  <si>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</si>
  <si>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</si>
  <si>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</si>
  <si>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</si>
  <si>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</si>
  <si>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</si>
  <si>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</si>
  <si>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</si>
  <si>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</si>
  <si>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</si>
  <si>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</si>
  <si>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</si>
  <si>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</si>
  <si>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</si>
  <si>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</si>
  <si>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</si>
  <si>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</si>
  <si>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</si>
  <si>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</si>
  <si>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</si>
  <si>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</si>
  <si>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</si>
  <si>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</si>
  <si>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</si>
  <si>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</si>
  <si>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</si>
  <si>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</si>
  <si>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</si>
  <si>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</si>
  <si>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</si>
  <si>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</si>
  <si>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</si>
  <si>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</si>
  <si>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</si>
  <si>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</si>
  <si>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</si>
  <si>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</si>
  <si>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</si>
  <si>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</si>
  <si>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</si>
  <si>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</si>
  <si>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</si>
  <si>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</si>
  <si>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</si>
  <si>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</si>
  <si>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</si>
  <si>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</si>
  <si>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</si>
  <si>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</si>
  <si>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</si>
  <si>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</si>
  <si>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</si>
  <si>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</si>
  <si>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</si>
  <si>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</si>
  <si>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</si>
  <si>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</si>
  <si>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</si>
  <si>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</si>
  <si>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</si>
  <si>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</si>
  <si>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</si>
  <si>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</si>
  <si>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</si>
  <si>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</si>
  <si>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</si>
  <si>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</si>
  <si>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</si>
  <si>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</si>
  <si>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</si>
  <si>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</si>
  <si>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</si>
  <si>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</si>
  <si>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</si>
  <si>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</si>
  <si>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</si>
  <si>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</si>
  <si>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</si>
  <si>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</si>
  <si>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</si>
  <si>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</si>
  <si>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</si>
  <si>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</si>
  <si>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</si>
  <si>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</si>
  <si>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</si>
  <si>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</si>
  <si>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</si>
  <si>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</si>
  <si>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</si>
  <si>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</si>
  <si>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</si>
  <si>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</si>
  <si>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</si>
  <si>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</si>
  <si>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</si>
  <si>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</si>
  <si>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</si>
  <si>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</si>
  <si>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</si>
  <si>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</si>
  <si>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</si>
  <si>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</si>
  <si>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</si>
  <si>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</si>
  <si>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</si>
  <si>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</si>
  <si>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</si>
  <si>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</si>
  <si>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</si>
  <si>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</si>
  <si>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</si>
  <si>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</si>
  <si>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</si>
  <si>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</si>
  <si>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</si>
  <si>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</si>
  <si>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</si>
  <si>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</si>
  <si>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</si>
  <si>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</si>
  <si>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</si>
  <si>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</si>
  <si>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</si>
  <si>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</si>
  <si>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</si>
  <si>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</si>
  <si>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</si>
  <si>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</si>
  <si>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</si>
  <si>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</si>
  <si>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</si>
  <si>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</si>
  <si>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</si>
  <si>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</si>
  <si>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</si>
  <si>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</si>
  <si>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</si>
  <si>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</si>
  <si>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</si>
  <si>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</si>
  <si>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</si>
  <si>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</si>
  <si>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</si>
  <si>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</si>
  <si>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</si>
  <si>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</si>
  <si>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</si>
  <si>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</si>
  <si>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</si>
  <si>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</si>
  <si>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</si>
  <si>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</si>
  <si>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</si>
  <si>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</si>
  <si>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</si>
  <si>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</si>
  <si>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</si>
  <si>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</si>
  <si>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</si>
  <si>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</si>
  <si>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</si>
  <si>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</si>
  <si>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</si>
  <si>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</si>
  <si>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</si>
  <si>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</si>
  <si>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</si>
  <si>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</si>
  <si>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</si>
  <si>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</si>
  <si>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</si>
  <si>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</si>
  <si>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</si>
  <si>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</si>
  <si>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</si>
  <si>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</si>
  <si>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</si>
  <si>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</si>
  <si>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</si>
  <si>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</si>
  <si>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</si>
  <si>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</si>
  <si>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</si>
  <si>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</si>
  <si>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</si>
  <si>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</si>
  <si>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</si>
  <si>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</si>
  <si>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</si>
  <si>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</si>
  <si>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</si>
  <si>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</si>
  <si>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</si>
  <si>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</si>
  <si>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</si>
  <si>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</si>
  <si>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</si>
  <si>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</si>
  <si>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</si>
  <si>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</si>
  <si>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</si>
  <si>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</si>
  <si>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</si>
  <si>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</si>
  <si>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</si>
  <si>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</si>
  <si>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</si>
  <si>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</si>
  <si>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</si>
  <si>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</si>
  <si>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</si>
  <si>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</si>
  <si>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</si>
  <si>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</si>
  <si>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</si>
  <si>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</si>
  <si>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</si>
  <si>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</si>
  <si>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</si>
  <si>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</si>
  <si>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</si>
  <si>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</si>
  <si>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</si>
  <si>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</si>
  <si>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</si>
  <si>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</si>
  <si>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</si>
  <si>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</si>
  <si>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</si>
  <si>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</si>
  <si>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</si>
  <si>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</si>
  <si>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</si>
  <si>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</si>
  <si>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</si>
  <si>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</si>
  <si>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</si>
  <si>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</si>
  <si>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</si>
  <si>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</si>
  <si>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</si>
  <si>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</si>
  <si>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</si>
  <si>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</si>
  <si>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</si>
  <si>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</si>
  <si>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</si>
  <si>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</si>
  <si>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</si>
  <si>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</si>
  <si>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</si>
  <si>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</si>
  <si>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</si>
  <si>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</si>
  <si>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</si>
  <si>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</si>
  <si>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</si>
  <si>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</si>
  <si>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</si>
  <si>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</si>
  <si>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</si>
  <si>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</si>
  <si>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</si>
  <si>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</si>
  <si>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</si>
  <si>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</si>
  <si>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</si>
  <si>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</si>
  <si>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</si>
  <si>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</si>
  <si>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</si>
  <si>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</si>
  <si>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</si>
  <si>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</si>
  <si>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</si>
  <si>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</si>
  <si>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</si>
  <si>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</si>
  <si>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</si>
  <si>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</si>
  <si>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</si>
  <si>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</si>
  <si>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</si>
  <si>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</si>
  <si>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</si>
  <si>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</si>
  <si>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</si>
  <si>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</si>
  <si>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</si>
  <si>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</si>
  <si>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</si>
  <si>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</si>
  <si>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</si>
  <si>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</si>
  <si>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</si>
  <si>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</si>
  <si>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</si>
  <si>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</si>
  <si>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</si>
  <si>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</si>
  <si>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</si>
  <si>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</si>
  <si>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</si>
  <si>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</si>
  <si>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</si>
  <si>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</si>
  <si>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</si>
  <si>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</si>
  <si>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</si>
  <si>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</si>
  <si>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</si>
  <si>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</si>
  <si>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</si>
  <si>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</si>
  <si>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</si>
  <si>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</si>
  <si>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</si>
  <si>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</si>
  <si>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</si>
  <si>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</si>
  <si>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</si>
  <si>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</si>
  <si>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</si>
  <si>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</si>
  <si>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</si>
  <si>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</si>
  <si>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</si>
  <si>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</si>
  <si>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</si>
  <si>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</si>
  <si>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</si>
  <si>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</si>
  <si>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</si>
  <si>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</si>
  <si>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</si>
  <si>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</si>
  <si>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</si>
  <si>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</si>
  <si>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</si>
  <si>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</si>
  <si>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</si>
  <si>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</si>
  <si>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</si>
  <si>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</si>
  <si>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</si>
  <si>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</si>
  <si>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</si>
  <si>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</si>
  <si>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</si>
  <si>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</si>
  <si>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</si>
  <si>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</si>
  <si>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</si>
  <si>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</si>
  <si>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</si>
  <si>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</si>
  <si>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</si>
  <si>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</si>
  <si>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</si>
  <si>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</si>
  <si>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</si>
  <si>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</si>
  <si>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</si>
  <si>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</si>
  <si>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</si>
  <si>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</si>
  <si>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</si>
  <si>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</si>
  <si>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</si>
  <si>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</si>
  <si>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</si>
  <si>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</si>
  <si>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</si>
  <si>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</si>
  <si>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</si>
  <si>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</si>
  <si>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</si>
  <si>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</si>
  <si>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</si>
  <si>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</si>
  <si>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</si>
  <si>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</si>
  <si>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</si>
  <si>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</si>
  <si>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</si>
  <si>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</si>
  <si>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</si>
  <si>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</si>
  <si>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</si>
  <si>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</si>
  <si>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</si>
  <si>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</si>
  <si>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</si>
  <si>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</si>
  <si>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</si>
  <si>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</si>
  <si>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</si>
  <si>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</si>
  <si>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</si>
  <si>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</si>
  <si>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</si>
  <si>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</si>
  <si>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</si>
  <si>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</si>
  <si>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</si>
  <si>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</si>
  <si>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</si>
  <si>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</si>
  <si>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</si>
  <si>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</si>
  <si>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</si>
  <si>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</si>
  <si>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</si>
  <si>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</si>
  <si>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</si>
  <si>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</si>
  <si>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</si>
  <si>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</si>
  <si>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</si>
  <si>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</si>
  <si>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</si>
  <si>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</si>
  <si>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</si>
  <si>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</si>
  <si>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</si>
  <si>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</si>
  <si>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</si>
  <si>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</si>
  <si>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</si>
  <si>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</si>
  <si>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</si>
  <si>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</si>
  <si>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</si>
  <si>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</si>
  <si>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</si>
  <si>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</si>
  <si>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</si>
  <si>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</si>
  <si>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</si>
  <si>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</si>
  <si>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</si>
  <si>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</si>
  <si>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</si>
  <si>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</si>
  <si>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</si>
  <si>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</si>
  <si>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</si>
  <si>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</si>
  <si>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</si>
  <si>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</si>
  <si>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</si>
  <si>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</si>
  <si>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</si>
  <si>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</si>
  <si>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</si>
  <si>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</si>
  <si>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</si>
  <si>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</si>
  <si>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</si>
  <si>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</si>
  <si>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</si>
  <si>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</si>
  <si>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</si>
  <si>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</si>
  <si>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</si>
  <si>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</si>
  <si>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</si>
  <si>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</si>
  <si>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</si>
  <si>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</si>
  <si>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</si>
  <si>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</si>
  <si>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</si>
  <si>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</si>
  <si>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</si>
  <si>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</si>
  <si>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</si>
  <si>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</si>
  <si>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</si>
  <si>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</si>
  <si>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</si>
  <si>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</si>
  <si>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</si>
  <si>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</si>
  <si>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</si>
  <si>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</si>
  <si>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</si>
  <si>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</si>
  <si>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</si>
  <si>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</si>
  <si>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</si>
  <si>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</si>
  <si>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</si>
  <si>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</si>
  <si>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</si>
  <si>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</si>
  <si>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</si>
  <si>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</si>
  <si>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</si>
  <si>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</si>
  <si>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</si>
  <si>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</si>
  <si>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</si>
  <si>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</si>
  <si>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</si>
  <si>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</si>
  <si>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</si>
  <si>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</si>
  <si>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</si>
  <si>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</si>
  <si>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</si>
  <si>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</si>
  <si>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</si>
  <si>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</si>
  <si>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</si>
  <si>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</si>
  <si>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</si>
  <si>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</si>
  <si>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</si>
  <si>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</si>
  <si>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</si>
  <si>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</si>
  <si>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</si>
  <si>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</si>
  <si>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</si>
  <si>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</si>
  <si>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</si>
  <si>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</si>
  <si>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</si>
  <si>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</si>
  <si>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</si>
  <si>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</si>
  <si>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</si>
  <si>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</si>
  <si>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</si>
  <si>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</si>
  <si>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</si>
  <si>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</si>
  <si>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</si>
  <si>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</si>
  <si>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</si>
  <si>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</si>
  <si>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</si>
  <si>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</si>
  <si>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</si>
  <si>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</si>
  <si>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</si>
  <si>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</si>
  <si>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</si>
  <si>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</si>
  <si>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</si>
  <si>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</si>
  <si>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</si>
  <si>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</si>
  <si>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</si>
  <si>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</si>
  <si>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</si>
  <si>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</si>
  <si>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</si>
  <si>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</si>
  <si>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</si>
  <si>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</si>
  <si>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</si>
  <si>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</si>
  <si>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</si>
  <si>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</si>
  <si>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</si>
  <si>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</si>
  <si>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</si>
  <si>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</si>
  <si>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</si>
  <si>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</si>
  <si>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</si>
  <si>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</si>
  <si>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</si>
  <si>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</si>
  <si>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</si>
  <si>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</si>
  <si>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</si>
  <si>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</si>
  <si>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</si>
  <si>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</si>
  <si>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</si>
  <si>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</si>
  <si>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</si>
  <si>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</si>
  <si>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</si>
  <si>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</si>
  <si>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</si>
  <si>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</si>
  <si>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</si>
  <si>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</si>
  <si>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</si>
  <si>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</si>
  <si>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</si>
  <si>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</si>
  <si>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</si>
  <si>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</si>
  <si>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</si>
  <si>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</si>
  <si>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</si>
  <si>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</si>
  <si>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</si>
  <si>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</si>
  <si>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</si>
  <si>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</si>
  <si>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</si>
  <si>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</si>
  <si>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</si>
  <si>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</si>
  <si>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</si>
  <si>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</si>
  <si>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</si>
  <si>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</si>
  <si>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</si>
  <si>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</si>
  <si>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</si>
  <si>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</si>
  <si>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</si>
  <si>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</si>
  <si>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</si>
  <si>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</si>
  <si>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</si>
  <si>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</si>
  <si>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</si>
  <si>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</si>
  <si>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</si>
  <si>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</si>
  <si>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</si>
  <si>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</si>
  <si>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</si>
  <si>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</si>
  <si>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</si>
  <si>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</si>
  <si>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</si>
  <si>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</si>
  <si>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</si>
  <si>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</si>
  <si>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</si>
  <si>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</si>
  <si>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</si>
  <si>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</si>
  <si>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</si>
  <si>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</si>
  <si>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</si>
  <si>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</si>
  <si>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</si>
  <si>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</si>
  <si>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</si>
  <si>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</si>
  <si>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</si>
  <si>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</si>
  <si>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</si>
  <si>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</si>
  <si>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</si>
  <si>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</si>
  <si>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</si>
  <si>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</si>
  <si>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</si>
  <si>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</si>
  <si>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</si>
  <si>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</si>
  <si>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</si>
  <si>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</si>
  <si>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</si>
  <si>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</si>
  <si>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</si>
  <si>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</si>
  <si>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</si>
  <si>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</si>
  <si>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</si>
  <si>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</si>
  <si>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</si>
  <si>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</si>
  <si>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</si>
  <si>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</si>
  <si>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</si>
  <si>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</si>
  <si>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</si>
  <si>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</si>
  <si>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</si>
  <si>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</si>
  <si>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</si>
  <si>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</si>
  <si>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</si>
  <si>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</si>
  <si>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</si>
  <si>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</si>
  <si>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</si>
  <si>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</si>
  <si>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</si>
  <si>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</si>
  <si>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</si>
  <si>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</si>
  <si>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</si>
  <si>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</si>
  <si>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</si>
  <si>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</si>
  <si>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</si>
  <si>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</si>
  <si>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</si>
  <si>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</si>
  <si>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</si>
  <si>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</si>
  <si>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</si>
  <si>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</si>
  <si>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</si>
  <si>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</si>
  <si>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</si>
  <si>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</si>
  <si>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</si>
  <si>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</si>
  <si>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</si>
  <si>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</si>
  <si>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</si>
  <si>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</si>
  <si>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</si>
  <si>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</si>
  <si>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</si>
  <si>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</si>
  <si>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</si>
  <si>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</si>
  <si>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</si>
  <si>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</si>
  <si>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</si>
  <si>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</si>
  <si>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</si>
  <si>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</si>
  <si>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</si>
  <si>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</si>
  <si>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</si>
  <si>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</si>
  <si>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</si>
  <si>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</si>
  <si>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</si>
  <si>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</si>
  <si>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</si>
  <si>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</si>
  <si>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</si>
  <si>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</si>
  <si>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</si>
  <si>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</si>
  <si>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</si>
  <si>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</si>
  <si>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</si>
  <si>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</si>
  <si>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</si>
  <si>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</si>
  <si>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</si>
  <si>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</si>
  <si>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</si>
  <si>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</si>
  <si>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</si>
  <si>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</si>
  <si>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</si>
  <si>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</si>
  <si>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</si>
  <si>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</si>
  <si>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</si>
  <si>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</si>
  <si>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</si>
  <si>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</si>
  <si>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</si>
  <si>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</si>
  <si>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</si>
  <si>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</si>
  <si>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</si>
  <si>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</si>
  <si>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</si>
  <si>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</si>
  <si>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</si>
  <si>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</si>
  <si>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</si>
  <si>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</si>
  <si>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</si>
  <si>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</si>
  <si>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</si>
  <si>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</si>
  <si>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</si>
  <si>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</si>
  <si>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</si>
  <si>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</si>
  <si>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</si>
  <si>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</si>
  <si>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</si>
  <si>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</si>
  <si>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</si>
  <si>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</si>
  <si>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</si>
  <si>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</si>
  <si>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</si>
  <si>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</si>
  <si>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</si>
  <si>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</si>
  <si>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</si>
  <si>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</si>
  <si>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</si>
  <si>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</si>
  <si>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</si>
  <si>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</si>
  <si>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</si>
  <si>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</si>
  <si>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</si>
  <si>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</si>
  <si>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</si>
  <si>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</si>
  <si>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</si>
  <si>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</si>
  <si>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</si>
  <si>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</si>
  <si>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</si>
  <si>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</si>
  <si>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</si>
  <si>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</si>
  <si>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</si>
  <si>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</si>
  <si>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</si>
  <si>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</si>
  <si>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</si>
  <si>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</si>
  <si>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</si>
  <si>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</si>
  <si>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</si>
  <si>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</si>
  <si>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</si>
  <si>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</si>
  <si>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</si>
  <si>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</si>
  <si>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</si>
  <si>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</si>
  <si>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</si>
  <si>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</si>
  <si>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</si>
  <si>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</si>
  <si>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</si>
  <si>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</si>
  <si>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</si>
  <si>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</si>
  <si>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</si>
  <si>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</si>
  <si>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</si>
  <si>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</si>
  <si>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</si>
  <si>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</si>
  <si>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</si>
  <si>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</si>
  <si>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</si>
  <si>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</si>
  <si>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</si>
  <si>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</si>
  <si>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</si>
  <si>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</si>
  <si>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</si>
  <si>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</si>
  <si>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</si>
  <si>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</si>
  <si>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</si>
  <si>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</si>
  <si>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</si>
  <si>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</si>
  <si>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</si>
  <si>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</si>
  <si>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</si>
  <si>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</si>
  <si>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</si>
  <si>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</si>
  <si>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</si>
  <si>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</si>
  <si>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</si>
  <si>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</si>
  <si>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</si>
  <si>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</si>
  <si>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</si>
  <si>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</si>
  <si>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</si>
  <si>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</si>
  <si>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</si>
  <si>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</si>
  <si>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</si>
  <si>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</si>
  <si>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</si>
  <si>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</si>
  <si>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</si>
  <si>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</si>
  <si>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</si>
  <si>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</si>
  <si>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</si>
  <si>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</si>
  <si>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</si>
  <si>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</si>
  <si>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</si>
  <si>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</si>
  <si>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</si>
  <si>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</si>
  <si>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</si>
  <si>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</si>
  <si>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</si>
  <si>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</si>
  <si>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</si>
  <si>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</si>
  <si>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</si>
  <si>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</si>
  <si>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</si>
  <si>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</si>
  <si>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</si>
  <si>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</si>
  <si>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</si>
  <si>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</si>
  <si>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</si>
  <si>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</si>
  <si>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</si>
  <si>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</si>
  <si>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</si>
  <si>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</si>
  <si>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</si>
  <si>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</si>
  <si>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</si>
  <si>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</si>
  <si>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</si>
  <si>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</si>
  <si>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</si>
  <si>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</si>
  <si>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</si>
  <si>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</si>
  <si>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</si>
  <si>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</si>
  <si>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</si>
  <si>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</si>
  <si>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</si>
  <si>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</si>
  <si>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</si>
  <si>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</si>
  <si>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</si>
  <si>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</si>
  <si>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</si>
  <si>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</si>
  <si>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</si>
  <si>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</si>
  <si>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</si>
  <si>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</si>
  <si>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</si>
  <si>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</si>
  <si>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</si>
  <si>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</si>
  <si>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</si>
  <si>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</si>
  <si>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</si>
  <si>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</si>
  <si>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</si>
  <si>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</si>
  <si>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</si>
  <si>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</si>
  <si>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</si>
  <si>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</si>
  <si>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</si>
  <si>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</si>
  <si>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</si>
  <si>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</si>
  <si>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</si>
  <si>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</si>
  <si>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</si>
  <si>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</si>
  <si>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</si>
  <si>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</si>
  <si>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</si>
  <si>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</si>
  <si>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</si>
  <si>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</si>
  <si>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</si>
  <si>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</si>
  <si>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</si>
  <si>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</si>
  <si>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</si>
  <si>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</si>
  <si>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</si>
  <si>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</si>
  <si>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</si>
  <si>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</si>
  <si>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</si>
  <si>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</si>
  <si>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</si>
  <si>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</si>
  <si>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</si>
  <si>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</si>
  <si>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</si>
  <si>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</si>
  <si>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</si>
  <si>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</si>
  <si>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</si>
  <si>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</si>
  <si>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</si>
  <si>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</si>
  <si>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</si>
  <si>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</si>
  <si>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</si>
  <si>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</si>
  <si>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</si>
  <si>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</si>
  <si>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</si>
  <si>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</si>
  <si>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</si>
  <si>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</si>
  <si>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</si>
  <si>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</si>
  <si>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</si>
  <si>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</si>
  <si>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</si>
  <si>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</si>
  <si>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</si>
  <si>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</si>
  <si>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</si>
  <si>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</si>
  <si>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</si>
  <si>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</si>
  <si>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</si>
  <si>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</si>
  <si>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</si>
  <si>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</si>
  <si>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</si>
  <si>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</si>
  <si>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</si>
  <si>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</si>
  <si>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</si>
  <si>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</si>
  <si>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</si>
  <si>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</si>
  <si>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</si>
  <si>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</si>
  <si>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</si>
  <si>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</si>
  <si>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</si>
  <si>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</si>
  <si>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</si>
  <si>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</si>
  <si>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</si>
  <si>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</si>
  <si>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</si>
  <si>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</si>
  <si>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</si>
  <si>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</si>
  <si>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</si>
  <si>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</si>
  <si>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</si>
  <si>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</si>
  <si>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</si>
  <si>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</si>
  <si>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</si>
  <si>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</si>
  <si>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</si>
  <si>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</si>
  <si>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</si>
  <si>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</si>
  <si>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</si>
  <si>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</si>
  <si>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</si>
  <si>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</si>
  <si>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</si>
  <si>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</si>
  <si>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</si>
  <si>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</si>
  <si>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</si>
  <si>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</si>
  <si>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</si>
  <si>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</si>
  <si>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</si>
  <si>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</si>
  <si>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</si>
  <si>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</si>
  <si>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</si>
  <si>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</si>
  <si>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</si>
  <si>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</si>
  <si>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</si>
  <si>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</si>
  <si>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</si>
  <si>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</si>
  <si>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</si>
  <si>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</si>
  <si>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</si>
  <si>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</si>
  <si>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</si>
  <si>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</si>
  <si>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</si>
  <si>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</si>
  <si>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</si>
  <si>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</si>
  <si>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</si>
  <si>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</si>
  <si>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</si>
  <si>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</si>
  <si>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</si>
  <si>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</si>
  <si>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</si>
  <si>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</si>
  <si>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</si>
  <si>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</si>
  <si>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</si>
  <si>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</si>
  <si>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</si>
  <si>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</si>
  <si>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</si>
  <si>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</si>
  <si>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</si>
  <si>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</si>
  <si>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</si>
  <si>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</si>
  <si>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</si>
  <si>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</si>
  <si>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</si>
  <si>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</si>
  <si>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</si>
  <si>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</si>
  <si>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</si>
  <si>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</si>
  <si>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</si>
  <si>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</si>
  <si>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</si>
  <si>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</si>
  <si>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</si>
  <si>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</si>
  <si>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</si>
  <si>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</si>
  <si>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</si>
  <si>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</si>
  <si>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</si>
  <si>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</si>
  <si>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</si>
  <si>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</si>
  <si>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</si>
  <si>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</si>
  <si>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</si>
  <si>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</si>
  <si>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</si>
  <si>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</si>
  <si>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</si>
  <si>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</si>
  <si>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</si>
  <si>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</si>
  <si>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</si>
  <si>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</si>
  <si>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</si>
  <si>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</si>
  <si>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</si>
  <si>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</si>
  <si>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</si>
  <si>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</si>
  <si>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</si>
  <si>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</si>
  <si>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</si>
  <si>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</si>
  <si>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</si>
  <si>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</si>
  <si>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</si>
  <si>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</si>
  <si>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</si>
  <si>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</si>
  <si>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</si>
  <si>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</si>
  <si>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</si>
  <si>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</si>
  <si>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</si>
  <si>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</si>
  <si>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</si>
  <si>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</si>
  <si>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</si>
  <si>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</si>
  <si>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</si>
  <si>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</si>
  <si>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</si>
  <si>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</si>
  <si>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</si>
  <si>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</si>
  <si>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</si>
  <si>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</si>
  <si>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</si>
  <si>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</si>
  <si>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</si>
  <si>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</si>
  <si>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</si>
  <si>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</si>
  <si>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</si>
  <si>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</si>
  <si>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</si>
  <si>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</si>
  <si>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</si>
  <si>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</si>
  <si>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</si>
  <si>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</si>
  <si>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</si>
  <si>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</si>
  <si>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</si>
  <si>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</si>
  <si>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</si>
  <si>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</si>
  <si>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</si>
  <si>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</si>
  <si>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</si>
  <si>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</si>
  <si>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</si>
  <si>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</si>
  <si>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</si>
  <si>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</si>
  <si>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</si>
  <si>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</si>
  <si>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</si>
  <si>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</si>
  <si>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</si>
  <si>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</si>
  <si>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</si>
  <si>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</si>
  <si>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</si>
  <si>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</si>
  <si>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</si>
  <si>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</si>
  <si>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</si>
  <si>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</si>
  <si>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</si>
  <si>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</si>
  <si>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</si>
  <si>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</si>
  <si>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</si>
  <si>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</si>
  <si>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</si>
  <si>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</si>
  <si>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</si>
  <si>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</si>
  <si>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</si>
  <si>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</si>
  <si>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</si>
  <si>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</si>
  <si>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</si>
  <si>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</si>
  <si>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</si>
  <si>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</si>
  <si>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</si>
  <si>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</si>
  <si>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</si>
  <si>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</si>
  <si>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</si>
  <si>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</si>
  <si>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</si>
  <si>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</si>
  <si>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</si>
  <si>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</si>
  <si>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</si>
  <si>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</si>
  <si>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</si>
  <si>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</si>
  <si>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</si>
  <si>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</si>
  <si>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</si>
  <si>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</si>
  <si>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</si>
  <si>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</si>
  <si>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</si>
  <si>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</si>
  <si>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</si>
  <si>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</si>
  <si>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</si>
  <si>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</si>
  <si>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</si>
  <si>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</si>
  <si>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</si>
  <si>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</si>
  <si>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</si>
  <si>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</si>
  <si>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</si>
  <si>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</si>
  <si>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</si>
  <si>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</si>
  <si>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</si>
  <si>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</si>
  <si>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</si>
  <si>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</si>
  <si>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</si>
  <si>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</si>
  <si>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</si>
  <si>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</si>
  <si>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</si>
  <si>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</si>
  <si>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</si>
  <si>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</si>
  <si>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</si>
  <si>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</si>
  <si>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</si>
  <si>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</si>
  <si>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</si>
  <si>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</si>
  <si>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</si>
  <si>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</si>
  <si>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</si>
  <si>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</si>
  <si>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</si>
  <si>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</si>
  <si>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</si>
  <si>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</si>
  <si>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</si>
  <si>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</si>
  <si>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</si>
  <si>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</si>
  <si>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</si>
  <si>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</si>
  <si>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</si>
  <si>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</si>
  <si>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</si>
  <si>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</si>
  <si>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</si>
  <si>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</si>
  <si>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</si>
  <si>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</si>
  <si>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</si>
  <si>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</si>
  <si>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</si>
  <si>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</si>
  <si>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</si>
  <si>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</si>
  <si>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</si>
  <si>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</si>
  <si>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</si>
  <si>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</si>
  <si>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</si>
  <si>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</si>
  <si>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</si>
  <si>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</si>
  <si>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</si>
  <si>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</si>
  <si>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</si>
  <si>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</si>
  <si>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</si>
  <si>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</si>
  <si>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</si>
  <si>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</si>
  <si>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</si>
  <si>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</si>
  <si>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</si>
  <si>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</si>
  <si>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</si>
  <si>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</si>
  <si>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</si>
  <si>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</si>
  <si>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</si>
  <si>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</si>
  <si>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</si>
  <si>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</si>
  <si>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</si>
  <si>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</si>
  <si>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</si>
  <si>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</si>
  <si>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</si>
  <si>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</si>
  <si>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</si>
  <si>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</si>
  <si>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</si>
  <si>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</si>
  <si>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</si>
  <si>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</si>
  <si>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</si>
  <si>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</si>
  <si>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</si>
  <si>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</si>
  <si>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</si>
  <si>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</si>
  <si>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</si>
  <si>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</si>
  <si>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</si>
  <si>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</si>
  <si>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</si>
  <si>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</si>
  <si>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</si>
  <si>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</si>
  <si>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</si>
  <si>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</si>
  <si>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</si>
  <si>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</si>
  <si>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</si>
  <si>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</si>
  <si>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</si>
  <si>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</si>
  <si>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</si>
  <si>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</si>
  <si>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</si>
  <si>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</si>
  <si>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</si>
  <si>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</si>
  <si>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</si>
  <si>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</si>
  <si>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</si>
  <si>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</si>
  <si>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</si>
  <si>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</si>
  <si>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</si>
  <si>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</si>
  <si>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</si>
  <si>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</si>
  <si>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</si>
  <si>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</si>
  <si>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</si>
  <si>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</si>
  <si>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</si>
  <si>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</si>
  <si>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</si>
  <si>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</si>
  <si>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</si>
  <si>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</si>
  <si>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</si>
  <si>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</si>
  <si>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</si>
  <si>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</si>
  <si>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</si>
  <si>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</si>
  <si>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</si>
  <si>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</si>
  <si>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</si>
  <si>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</si>
  <si>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</si>
  <si>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</si>
  <si>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</si>
  <si>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</si>
  <si>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</si>
  <si>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</si>
  <si>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</si>
  <si>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</si>
  <si>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</si>
  <si>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</si>
  <si>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</si>
  <si>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</si>
  <si>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</si>
  <si>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</si>
  <si>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</si>
  <si>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</si>
  <si>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</si>
  <si>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</si>
  <si>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</si>
  <si>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</si>
  <si>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</si>
  <si>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</si>
  <si>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</si>
  <si>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</si>
  <si>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</si>
  <si>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</si>
  <si>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</si>
  <si>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</si>
  <si>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</si>
  <si>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</si>
  <si>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</si>
  <si>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</si>
  <si>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</si>
  <si>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</si>
  <si>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</si>
  <si>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</si>
  <si>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</si>
  <si>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</si>
  <si>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</si>
  <si>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</si>
  <si>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</si>
  <si>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</si>
  <si>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</si>
  <si>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</si>
  <si>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</si>
  <si>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</si>
  <si>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</si>
  <si>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</si>
  <si>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</si>
  <si>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</si>
  <si>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</si>
  <si>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</si>
  <si>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</si>
  <si>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</si>
  <si>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</si>
  <si>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</si>
  <si>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</si>
  <si>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</si>
  <si>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</si>
  <si>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</si>
  <si>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</si>
  <si>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</si>
  <si>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</si>
  <si>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</si>
  <si>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</si>
  <si>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</si>
  <si>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</si>
  <si>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</si>
  <si>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</si>
  <si>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</si>
  <si>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</si>
  <si>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</si>
  <si>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</si>
  <si>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</si>
  <si>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</si>
  <si>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</si>
  <si>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</si>
  <si>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</si>
  <si>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</si>
  <si>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</si>
  <si>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</si>
  <si>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</si>
  <si>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</si>
  <si>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</si>
  <si>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</si>
  <si>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</si>
  <si>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</si>
  <si>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</si>
  <si>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</si>
  <si>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</si>
  <si>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</si>
  <si>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</si>
  <si>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</si>
  <si>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</si>
  <si>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</si>
  <si>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</si>
  <si>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</si>
  <si>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</si>
  <si>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</si>
  <si>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</si>
  <si>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</si>
  <si>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</si>
  <si>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</si>
  <si>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</si>
  <si>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</si>
  <si>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</si>
  <si>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</si>
  <si>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</si>
  <si>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</si>
  <si>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</si>
  <si>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</si>
  <si>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</si>
  <si>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</si>
  <si>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</si>
  <si>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</si>
  <si>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</si>
  <si>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</si>
  <si>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</si>
  <si>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</si>
  <si>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</si>
  <si>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</si>
  <si>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</si>
  <si>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</si>
  <si>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</si>
  <si>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</si>
  <si>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</si>
  <si>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</si>
  <si>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</si>
  <si>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</si>
  <si>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</si>
  <si>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</si>
  <si>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</si>
  <si>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</si>
  <si>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</si>
  <si>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</si>
  <si>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</si>
  <si>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</si>
  <si>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</si>
  <si>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</si>
  <si>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</si>
  <si>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</si>
  <si>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</si>
  <si>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</si>
  <si>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</si>
  <si>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</si>
  <si>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</si>
  <si>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</si>
  <si>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</si>
  <si>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</si>
  <si>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</si>
  <si>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</si>
  <si>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</si>
  <si>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</si>
  <si>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</si>
  <si>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</si>
  <si>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</si>
  <si>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</si>
  <si>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</si>
  <si>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</si>
  <si>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</si>
  <si>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</si>
  <si>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</si>
  <si>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</si>
  <si>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</si>
  <si>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</si>
  <si>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</si>
  <si>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</si>
  <si>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</si>
  <si>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</si>
  <si>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</si>
  <si>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</si>
  <si>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</si>
  <si>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</si>
  <si>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</si>
  <si>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</si>
  <si>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</si>
  <si>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</si>
  <si>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</si>
  <si>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</si>
  <si>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</si>
  <si>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</si>
  <si>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</si>
  <si>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</si>
  <si>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</si>
  <si>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</si>
  <si>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</si>
  <si>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</si>
  <si>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</si>
  <si>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</si>
  <si>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</si>
  <si>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</si>
  <si>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</si>
  <si>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</si>
  <si>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</si>
  <si>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</si>
  <si>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</si>
  <si>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</si>
  <si>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</si>
  <si>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</si>
  <si>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</si>
  <si>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</si>
  <si>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</si>
  <si>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</si>
  <si>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</si>
  <si>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</si>
  <si>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</si>
  <si>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</si>
  <si>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</si>
  <si>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</si>
  <si>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</si>
  <si>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</si>
  <si>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</si>
  <si>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</si>
  <si>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</si>
  <si>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</si>
  <si>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</si>
  <si>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</si>
  <si>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</si>
  <si>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</si>
  <si>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</si>
  <si>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</si>
  <si>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</si>
  <si>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</si>
  <si>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</si>
  <si>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</si>
  <si>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</si>
  <si>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</si>
  <si>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</si>
  <si>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</si>
  <si>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</si>
  <si>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</si>
  <si>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</si>
  <si>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</si>
  <si>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</si>
  <si>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</si>
  <si>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</si>
  <si>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</si>
  <si>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</si>
  <si>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</si>
  <si>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</si>
  <si>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</si>
  <si>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</si>
  <si>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</si>
  <si>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</si>
  <si>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</si>
  <si>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</si>
  <si>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</si>
  <si>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</si>
  <si>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</si>
  <si>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</si>
  <si>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</si>
  <si>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</si>
  <si>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</si>
  <si>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</si>
  <si>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</si>
  <si>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</si>
  <si>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</si>
  <si>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</si>
  <si>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</si>
  <si>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</si>
  <si>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</si>
  <si>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</si>
  <si>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</si>
  <si>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</si>
  <si>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</si>
  <si>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</si>
  <si>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</si>
  <si>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</si>
  <si>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</si>
  <si>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</si>
  <si>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</si>
  <si>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</si>
  <si>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</si>
  <si>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</si>
  <si>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</si>
  <si>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</si>
  <si>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</si>
  <si>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</si>
  <si>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</si>
  <si>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</si>
  <si>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</si>
  <si>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</si>
  <si>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</si>
  <si>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</si>
  <si>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</si>
  <si>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</si>
  <si>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</si>
  <si>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</si>
  <si>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</si>
  <si>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</si>
  <si>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</si>
  <si>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</si>
  <si>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</si>
  <si>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</si>
  <si>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</si>
  <si>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</si>
  <si>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</si>
  <si>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</si>
  <si>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</si>
  <si>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</si>
  <si>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</si>
  <si>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</si>
  <si>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</si>
  <si>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</si>
  <si>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</si>
  <si>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</si>
  <si>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</si>
  <si>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</si>
  <si>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</si>
  <si>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</si>
  <si>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</si>
  <si>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</si>
  <si>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</si>
  <si>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</si>
  <si>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</si>
  <si>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</si>
  <si>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</si>
  <si>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</si>
  <si>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</si>
  <si>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</si>
  <si>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</si>
  <si>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</si>
  <si>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</si>
  <si>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</si>
  <si>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</si>
  <si>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</si>
  <si>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</si>
  <si>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</si>
  <si>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</si>
  <si>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</si>
  <si>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</si>
  <si>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</si>
  <si>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</si>
  <si>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</si>
  <si>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</si>
  <si>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</si>
  <si>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</si>
  <si>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</si>
  <si>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</si>
  <si>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</si>
  <si>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</si>
  <si>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</si>
  <si>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</si>
  <si>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</si>
  <si>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</si>
  <si>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</si>
  <si>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</si>
  <si>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</si>
  <si>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</si>
  <si>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</si>
  <si>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</si>
  <si>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</si>
  <si>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</si>
  <si>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</si>
  <si>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</si>
  <si>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</si>
  <si>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</si>
  <si>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</si>
  <si>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</si>
  <si>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</si>
  <si>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</si>
  <si>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</si>
  <si>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</si>
  <si>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</si>
  <si>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</si>
  <si>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</si>
  <si>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</si>
  <si>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</si>
  <si>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</si>
  <si>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</si>
  <si>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</si>
  <si>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</si>
  <si>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</si>
  <si>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</si>
  <si>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</si>
  <si>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</si>
  <si>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</si>
  <si>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</si>
  <si>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</si>
  <si>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</si>
  <si>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</si>
  <si>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</si>
  <si>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</si>
  <si>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</si>
  <si>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</si>
  <si>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</si>
  <si>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</si>
  <si>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</si>
  <si>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</si>
  <si>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</si>
  <si>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</si>
  <si>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</si>
  <si>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</si>
  <si>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</si>
  <si>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</si>
  <si>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</si>
  <si>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</si>
  <si>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</si>
  <si>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</si>
  <si>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</si>
  <si>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</si>
  <si>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</si>
  <si>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</si>
  <si>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</si>
  <si>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</si>
  <si>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</si>
  <si>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</si>
  <si>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</si>
  <si>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</si>
  <si>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</si>
  <si>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</si>
  <si>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</si>
  <si>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</si>
  <si>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</si>
  <si>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</si>
  <si>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</si>
  <si>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</si>
  <si>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</si>
  <si>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</si>
  <si>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</si>
  <si>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</si>
  <si>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</si>
  <si>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</si>
  <si>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</si>
  <si>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</si>
  <si>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</si>
  <si>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</si>
  <si>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</si>
  <si>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</si>
  <si>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</si>
  <si>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</si>
  <si>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</si>
  <si>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</si>
  <si>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</si>
  <si>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</si>
  <si>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</si>
  <si>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</si>
  <si>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</si>
  <si>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</si>
  <si>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</si>
  <si>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</si>
  <si>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</si>
  <si>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</si>
  <si>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</si>
  <si>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</si>
  <si>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</si>
  <si>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</si>
  <si>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</si>
  <si>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</si>
  <si>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</si>
  <si>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</si>
  <si>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</si>
  <si>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</si>
  <si>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</si>
  <si>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</si>
  <si>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</si>
  <si>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</si>
  <si>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</si>
  <si>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</si>
  <si>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</si>
  <si>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</si>
  <si>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</si>
  <si>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</si>
  <si>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</si>
  <si>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</si>
  <si>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</si>
  <si>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</si>
  <si>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</si>
  <si>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</si>
  <si>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</si>
  <si>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</si>
  <si>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</si>
  <si>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</si>
  <si>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</si>
  <si>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</si>
  <si>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</si>
  <si>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</si>
  <si>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</si>
  <si>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</si>
  <si>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</si>
  <si>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</si>
  <si>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</si>
  <si>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</si>
  <si>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</si>
  <si>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</si>
  <si>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</si>
  <si>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</si>
  <si>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</si>
  <si>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</si>
  <si>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</si>
  <si>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</si>
  <si>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</si>
  <si>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</si>
  <si>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</si>
  <si>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</si>
  <si>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</si>
  <si>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</si>
  <si>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</si>
  <si>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</si>
  <si>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</si>
  <si>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</si>
  <si>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</si>
  <si>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</si>
  <si>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</si>
  <si>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</si>
  <si>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</si>
  <si>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</si>
  <si>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</si>
  <si>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</si>
  <si>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</si>
  <si>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</si>
  <si>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</si>
  <si>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</si>
  <si>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</si>
  <si>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</si>
  <si>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</si>
  <si>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</si>
  <si>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</si>
  <si>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</si>
  <si>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</si>
  <si>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</si>
  <si>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</si>
  <si>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</si>
  <si>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</si>
  <si>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</si>
  <si>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</si>
  <si>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</si>
  <si>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</si>
  <si>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</si>
  <si>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</si>
  <si>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</si>
  <si>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</si>
  <si>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</si>
  <si>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</si>
  <si>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</si>
  <si>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</si>
  <si>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</si>
  <si>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</si>
  <si>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</si>
  <si>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</si>
  <si>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</si>
  <si>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</si>
  <si>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</si>
  <si>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</si>
  <si>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</si>
  <si>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</si>
  <si>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</si>
  <si>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</si>
  <si>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</si>
  <si>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</si>
  <si>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</si>
  <si>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</si>
  <si>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</si>
  <si>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</si>
  <si>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</si>
  <si>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</si>
  <si>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</si>
  <si>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</si>
  <si>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</si>
  <si>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</si>
  <si>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</si>
  <si>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</si>
  <si>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</si>
  <si>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</si>
  <si>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</si>
  <si>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</si>
  <si>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</si>
  <si>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</si>
  <si>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</si>
  <si>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</si>
  <si>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</si>
  <si>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</si>
  <si>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</si>
  <si>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</si>
  <si>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</si>
  <si>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</si>
  <si>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</si>
  <si>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</si>
  <si>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</si>
  <si>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</si>
  <si>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</si>
  <si>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</si>
  <si>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</si>
  <si>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</si>
  <si>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</si>
  <si>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</si>
  <si>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</si>
  <si>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</si>
  <si>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</si>
  <si>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</si>
  <si>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</si>
  <si>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</si>
  <si>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</si>
  <si>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</si>
  <si>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</si>
  <si>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</si>
  <si>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</si>
  <si>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</si>
  <si>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</si>
  <si>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</si>
  <si>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</si>
  <si>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</si>
  <si>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</si>
  <si>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</si>
  <si>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</si>
  <si>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</si>
  <si>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</si>
  <si>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</si>
  <si>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</si>
  <si>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</si>
  <si>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</si>
  <si>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</si>
  <si>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</si>
  <si>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</si>
  <si>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</si>
  <si>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</si>
  <si>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</si>
  <si>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</si>
  <si>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</si>
  <si>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</si>
  <si>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</si>
  <si>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</si>
  <si>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</si>
  <si>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</si>
  <si>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</si>
  <si>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</si>
  <si>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</si>
  <si>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</si>
  <si>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</si>
  <si>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</si>
  <si>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</si>
  <si>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</si>
  <si>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</si>
  <si>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</si>
  <si>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</si>
  <si>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</si>
  <si>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</si>
  <si>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</si>
  <si>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</si>
  <si>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</si>
  <si>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</si>
  <si>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</si>
  <si>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</si>
  <si>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</si>
  <si>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</si>
  <si>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</si>
  <si>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</si>
  <si>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</si>
  <si>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</si>
  <si>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</si>
  <si>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</si>
  <si>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</si>
  <si>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</si>
  <si>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</si>
  <si>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</si>
  <si>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</si>
  <si>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</si>
  <si>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</si>
  <si>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</si>
  <si>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</si>
  <si>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</si>
  <si>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</si>
  <si>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</si>
  <si>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</si>
  <si>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</si>
  <si>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</si>
  <si>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</si>
  <si>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</si>
  <si>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</si>
  <si>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</si>
  <si>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</si>
  <si>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</si>
  <si>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</si>
  <si>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</si>
  <si>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</si>
  <si>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</si>
  <si>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</si>
  <si>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</si>
  <si>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</si>
  <si>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</si>
  <si>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</si>
  <si>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</si>
  <si>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</si>
  <si>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</si>
  <si>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</si>
  <si>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</si>
  <si>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</si>
  <si>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</si>
  <si>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</si>
  <si>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</si>
  <si>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</si>
  <si>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</si>
  <si>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</si>
  <si>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</si>
  <si>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</si>
  <si>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</si>
  <si>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</si>
  <si>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</si>
  <si>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</si>
  <si>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</si>
  <si>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</si>
  <si>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</si>
  <si>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</si>
  <si>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</si>
  <si>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</si>
  <si>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</si>
  <si>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</si>
  <si>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</si>
  <si>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</si>
  <si>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</si>
  <si>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</si>
  <si>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</si>
  <si>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</si>
  <si>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</si>
  <si>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</si>
  <si>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</si>
  <si>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</si>
  <si>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</si>
  <si>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</si>
  <si>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</si>
  <si>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</si>
  <si>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</si>
  <si>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</si>
  <si>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</si>
  <si>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</si>
  <si>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</si>
  <si>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</si>
  <si>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</si>
  <si>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</si>
  <si>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</si>
  <si>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</si>
  <si>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</si>
  <si>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</si>
  <si>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</si>
  <si>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</si>
  <si>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</si>
  <si>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</si>
  <si>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</si>
  <si>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</si>
  <si>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</si>
  <si>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</si>
  <si>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</si>
  <si>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</si>
  <si>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</si>
  <si>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</si>
  <si>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</si>
  <si>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</si>
  <si>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</si>
  <si>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</si>
  <si>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</si>
  <si>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</si>
  <si>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</si>
  <si>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</si>
  <si>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</si>
  <si>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</si>
  <si>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</si>
  <si>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</si>
  <si>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</si>
  <si>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</si>
  <si>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</si>
  <si>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</si>
  <si>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</si>
  <si>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</si>
  <si>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</si>
  <si>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</si>
  <si>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</si>
  <si>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</si>
  <si>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</si>
  <si>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</si>
  <si>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</si>
  <si>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</si>
  <si>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</si>
  <si>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</si>
  <si>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</si>
  <si>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</si>
  <si>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</si>
  <si>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</si>
  <si>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</si>
  <si>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</si>
  <si>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</si>
  <si>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</si>
  <si>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</si>
  <si>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</si>
  <si>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</si>
  <si>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</si>
  <si>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</si>
  <si>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</si>
  <si>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</si>
  <si>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</si>
  <si>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</si>
  <si>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</si>
  <si>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</si>
  <si>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</si>
  <si>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</si>
  <si>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</si>
  <si>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</si>
  <si>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</si>
  <si>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</si>
  <si>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</si>
  <si>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</si>
  <si>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</si>
  <si>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</si>
  <si>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</si>
  <si>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</si>
  <si>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</si>
  <si>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</si>
  <si>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</si>
  <si>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</si>
  <si>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</si>
  <si>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</si>
  <si>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</si>
  <si>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</si>
  <si>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</si>
  <si>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</si>
  <si>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</si>
  <si>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</si>
  <si>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</si>
  <si>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</si>
  <si>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</si>
  <si>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</si>
  <si>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</si>
  <si>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</si>
  <si>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</si>
  <si>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</si>
  <si>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</si>
  <si>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</si>
  <si>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</si>
  <si>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</si>
  <si>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</si>
  <si>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</si>
  <si>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</si>
  <si>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</si>
  <si>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</si>
  <si>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</si>
  <si>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</si>
  <si>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</si>
  <si>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</si>
  <si>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</si>
  <si>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</si>
  <si>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</si>
  <si>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</si>
  <si>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</si>
  <si>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</si>
  <si>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</si>
  <si>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</si>
  <si>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</si>
  <si>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</si>
  <si>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</si>
  <si>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</si>
  <si>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</si>
  <si>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</si>
  <si>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</si>
  <si>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</si>
  <si>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</si>
  <si>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</si>
  <si>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</si>
  <si>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</si>
  <si>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</si>
  <si>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</si>
  <si>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</si>
  <si>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</si>
  <si>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</si>
  <si>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</si>
  <si>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</si>
  <si>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</si>
  <si>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</si>
  <si>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</si>
  <si>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</si>
  <si>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</si>
  <si>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</si>
  <si>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</si>
  <si>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</si>
  <si>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</si>
  <si>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</si>
  <si>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</si>
  <si>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</si>
  <si>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</si>
  <si>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</si>
  <si>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</si>
  <si>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</si>
  <si>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</si>
  <si>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</si>
  <si>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</si>
  <si>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</si>
  <si>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</si>
  <si>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</si>
  <si>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</si>
  <si>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</si>
  <si>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</si>
  <si>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</si>
  <si>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</si>
  <si>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</si>
  <si>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</si>
  <si>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</si>
  <si>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</si>
  <si>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</si>
  <si>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</si>
  <si>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</si>
  <si>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</si>
  <si>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</si>
  <si>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</si>
  <si>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</si>
  <si>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</si>
  <si>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</si>
  <si>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</si>
  <si>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</si>
  <si>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</si>
  <si>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</si>
  <si>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</si>
  <si>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</si>
  <si>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</si>
  <si>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</si>
  <si>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</si>
  <si>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</si>
  <si>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</si>
  <si>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</si>
  <si>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</si>
  <si>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</si>
  <si>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</si>
  <si>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</si>
  <si>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</si>
  <si>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</si>
  <si>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</si>
  <si>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</si>
  <si>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</si>
  <si>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</si>
  <si>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</si>
  <si>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</si>
  <si>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</si>
  <si>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</si>
  <si>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</si>
  <si>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</si>
  <si>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</si>
  <si>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</si>
  <si>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</si>
  <si>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</si>
  <si>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</si>
  <si>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</si>
  <si>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</si>
  <si>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</si>
  <si>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</si>
  <si>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</si>
  <si>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</si>
  <si>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</si>
  <si>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</si>
  <si>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</si>
  <si>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</si>
  <si>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</si>
  <si>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</si>
  <si>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</si>
  <si>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</si>
  <si>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</si>
  <si>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</si>
  <si>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</si>
  <si>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</si>
  <si>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</si>
  <si>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</si>
  <si>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</si>
  <si>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</si>
  <si>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</si>
  <si>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</si>
  <si>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</si>
  <si>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</si>
  <si>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</si>
  <si>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</si>
  <si>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</si>
  <si>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</si>
  <si>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</si>
  <si>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</si>
  <si>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</si>
  <si>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</si>
  <si>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</si>
  <si>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</si>
  <si>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</si>
  <si>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</si>
  <si>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</si>
  <si>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</si>
  <si>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</si>
  <si>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</si>
  <si>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</si>
  <si>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</si>
  <si>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</si>
  <si>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</si>
  <si>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</si>
  <si>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</si>
  <si>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</si>
  <si>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</si>
  <si>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</si>
  <si>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</si>
  <si>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</si>
  <si>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</si>
  <si>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</si>
  <si>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</si>
  <si>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</si>
  <si>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</si>
  <si>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</si>
  <si>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</si>
  <si>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</si>
  <si>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</si>
  <si>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</si>
  <si>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</si>
  <si>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</si>
  <si>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</si>
  <si>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</si>
  <si>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</si>
  <si>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</si>
  <si>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</si>
  <si>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</si>
  <si>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</si>
  <si>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</si>
  <si>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</si>
  <si>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</si>
  <si>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</si>
  <si>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</si>
  <si>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</si>
  <si>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</si>
  <si>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</si>
  <si>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</si>
  <si>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</si>
  <si>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</si>
  <si>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</si>
  <si>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</si>
  <si>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</si>
  <si>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</si>
  <si>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</si>
  <si>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</si>
  <si>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</si>
  <si>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</si>
  <si>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</si>
  <si>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</si>
  <si>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</si>
  <si>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</si>
  <si>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</si>
  <si>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</si>
  <si>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</si>
  <si>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</si>
  <si>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</si>
  <si>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</si>
  <si>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</si>
  <si>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</si>
  <si>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</si>
  <si>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</si>
  <si>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</si>
  <si>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</si>
  <si>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</si>
  <si>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</si>
  <si>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</si>
  <si>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</si>
  <si>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</si>
  <si>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</si>
  <si>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</si>
  <si>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</si>
  <si>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</si>
  <si>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</si>
  <si>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</si>
  <si>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</si>
  <si>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</si>
  <si>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</si>
  <si>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</si>
  <si>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</si>
  <si>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</si>
  <si>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</si>
  <si>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</si>
  <si>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</si>
  <si>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</si>
  <si>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</si>
  <si>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</si>
  <si>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</si>
  <si>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</si>
  <si>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</si>
  <si>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</si>
  <si>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</si>
  <si>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</si>
  <si>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</si>
  <si>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</si>
  <si>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</si>
  <si>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</si>
  <si>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</si>
  <si>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</si>
  <si>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</si>
  <si>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</si>
  <si>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</si>
  <si>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</si>
  <si>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</si>
  <si>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</si>
  <si>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</si>
  <si>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</si>
  <si>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</si>
  <si>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</si>
  <si>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</si>
  <si>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</si>
  <si>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</si>
  <si>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</si>
  <si>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</si>
  <si>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</si>
  <si>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</si>
  <si>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</si>
  <si>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</si>
  <si>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</si>
  <si>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</si>
  <si>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</si>
  <si>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</si>
  <si>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</si>
  <si>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</si>
  <si>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</si>
  <si>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</si>
  <si>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</si>
  <si>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</si>
  <si>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</si>
  <si>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</si>
  <si>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</si>
  <si>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</si>
  <si>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</si>
  <si>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</si>
  <si>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</si>
  <si>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</si>
  <si>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</si>
  <si>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</si>
  <si>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</si>
  <si>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</si>
  <si>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</si>
  <si>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</si>
  <si>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</si>
  <si>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</si>
  <si>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</si>
  <si>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</si>
  <si>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</si>
  <si>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</si>
  <si>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</si>
  <si>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</si>
  <si>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</si>
  <si>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</si>
  <si>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</si>
  <si>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</si>
  <si>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</si>
  <si>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</si>
  <si>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</si>
  <si>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</si>
  <si>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</si>
  <si>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</si>
  <si>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</si>
  <si>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</si>
  <si>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</si>
  <si>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</si>
  <si>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</si>
  <si>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</si>
  <si>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</si>
  <si>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</si>
  <si>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</si>
  <si>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</si>
  <si>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</si>
  <si>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</si>
  <si>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</si>
  <si>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</si>
  <si>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</si>
  <si>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</si>
  <si>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</si>
  <si>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</si>
  <si>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</si>
  <si>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</si>
  <si>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</si>
  <si>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</si>
  <si>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</si>
  <si>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</si>
  <si>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</si>
  <si>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</si>
  <si>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</si>
  <si>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</si>
  <si>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</si>
  <si>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</si>
  <si>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</si>
  <si>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</si>
  <si>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</si>
  <si>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</si>
  <si>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</si>
  <si>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</si>
  <si>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</si>
  <si>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</si>
  <si>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</si>
  <si>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</si>
  <si>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</si>
  <si>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</si>
  <si>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</si>
  <si>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</si>
  <si>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</si>
  <si>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</si>
  <si>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</si>
  <si>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</si>
  <si>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</si>
  <si>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</si>
  <si>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</si>
  <si>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</si>
  <si>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</si>
  <si>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</si>
  <si>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</si>
  <si>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</si>
  <si>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</si>
  <si>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</si>
  <si>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</si>
  <si>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</si>
  <si>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</si>
  <si>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</si>
  <si>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</si>
  <si>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</si>
  <si>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</si>
  <si>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</si>
  <si>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</si>
  <si>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</si>
  <si>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</si>
  <si>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</si>
  <si>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</si>
  <si>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</si>
  <si>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</si>
  <si>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</si>
  <si>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</si>
  <si>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</si>
  <si>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</si>
  <si>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</si>
  <si>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</si>
  <si>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</si>
  <si>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</si>
  <si>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</si>
  <si>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</si>
  <si>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</si>
  <si>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</si>
  <si>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</si>
  <si>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</si>
  <si>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</si>
  <si>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</si>
  <si>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</si>
  <si>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</si>
  <si>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</si>
  <si>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</si>
  <si>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</si>
  <si>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</si>
  <si>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</si>
  <si>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</si>
  <si>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</si>
  <si>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</si>
  <si>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</si>
  <si>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</si>
  <si>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</si>
  <si>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</si>
  <si>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</si>
  <si>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</si>
  <si>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</si>
  <si>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</si>
  <si>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</si>
  <si>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</si>
  <si>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</si>
  <si>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</si>
  <si>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</si>
  <si>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</si>
  <si>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</si>
  <si>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</si>
  <si>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</si>
  <si>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</si>
  <si>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</si>
  <si>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</si>
  <si>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</si>
  <si>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</si>
  <si>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</si>
  <si>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</si>
  <si>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</si>
  <si>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</si>
  <si>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</si>
  <si>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</si>
  <si>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</si>
  <si>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</si>
  <si>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</si>
  <si>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</si>
  <si>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</si>
  <si>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</si>
  <si>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</si>
  <si>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</si>
  <si>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</si>
  <si>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</si>
  <si>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</si>
  <si>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</si>
  <si>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</si>
  <si>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</si>
  <si>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</si>
  <si>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</si>
  <si>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</si>
  <si>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</si>
  <si>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</si>
  <si>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</si>
  <si>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</si>
  <si>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</si>
  <si>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</si>
  <si>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</si>
  <si>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</si>
  <si>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</si>
  <si>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</si>
  <si>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</si>
  <si>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</si>
  <si>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</si>
  <si>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</si>
  <si>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</si>
  <si>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</si>
  <si>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</si>
  <si>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</si>
  <si>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</si>
  <si>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</si>
  <si>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</si>
  <si>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</si>
  <si>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</si>
  <si>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</si>
  <si>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</si>
  <si>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</si>
  <si>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</si>
  <si>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</si>
  <si>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</si>
  <si>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</si>
  <si>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</si>
  <si>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</si>
  <si>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</si>
  <si>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</si>
  <si>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</si>
  <si>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</si>
  <si>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</si>
  <si>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</si>
  <si>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</si>
  <si>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</si>
  <si>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</si>
  <si>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</si>
  <si>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</si>
  <si>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</si>
  <si>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</si>
  <si>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</si>
  <si>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</si>
  <si>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</si>
  <si>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</si>
  <si>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</si>
  <si>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</si>
  <si>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</si>
  <si>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</si>
  <si>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</si>
  <si>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</si>
  <si>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</si>
  <si>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</si>
  <si>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</si>
  <si>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</si>
  <si>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</si>
  <si>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</si>
  <si>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</si>
  <si>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</si>
  <si>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</si>
  <si>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</si>
  <si>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</si>
  <si>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</si>
  <si>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</si>
  <si>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</si>
  <si>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</si>
  <si>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</si>
  <si>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</si>
  <si>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</si>
  <si>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</si>
  <si>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</si>
  <si>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</si>
  <si>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</si>
  <si>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</si>
  <si>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</si>
  <si>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</si>
  <si>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</si>
  <si>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</si>
  <si>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</si>
  <si>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</si>
  <si>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</si>
  <si>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</si>
  <si>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</si>
  <si>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</si>
  <si>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</si>
  <si>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</si>
  <si>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</si>
  <si>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</si>
  <si>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</si>
  <si>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</si>
  <si>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</si>
  <si>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</si>
  <si>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</si>
  <si>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</si>
  <si>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</si>
  <si>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</si>
  <si>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</si>
  <si>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</si>
  <si>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</si>
  <si>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</si>
  <si>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</si>
  <si>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</si>
  <si>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</si>
  <si>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</si>
  <si>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</si>
  <si>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</si>
  <si>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</si>
  <si>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</si>
  <si>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</si>
  <si>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</si>
  <si>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</si>
  <si>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</si>
  <si>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</si>
  <si>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</si>
  <si>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</si>
  <si>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</si>
  <si>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</si>
  <si>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</si>
  <si>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</si>
  <si>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</si>
  <si>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</si>
  <si>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</si>
  <si>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</si>
  <si>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</si>
  <si>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</si>
  <si>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</si>
  <si>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</si>
  <si>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</si>
  <si>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</si>
  <si>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</si>
  <si>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</si>
  <si>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</si>
  <si>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</si>
  <si>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</si>
  <si>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</si>
  <si>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</si>
  <si>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</si>
  <si>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</si>
  <si>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</si>
  <si>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</si>
  <si>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</si>
  <si>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</si>
  <si>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</si>
  <si>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</si>
  <si>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</si>
  <si>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</si>
  <si>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</si>
  <si>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</si>
  <si>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</si>
  <si>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</si>
  <si>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</si>
  <si>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</si>
  <si>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</si>
  <si>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</si>
  <si>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</si>
  <si>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</si>
  <si>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</si>
  <si>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</si>
  <si>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</si>
  <si>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</si>
  <si>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</si>
  <si>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</si>
  <si>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</si>
  <si>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</si>
  <si>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</si>
  <si>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</si>
  <si>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</si>
  <si>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</si>
  <si>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</si>
  <si>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</si>
  <si>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</si>
  <si>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</si>
  <si>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</si>
  <si>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</si>
  <si>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</si>
  <si>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</si>
  <si>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</si>
  <si>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</si>
  <si>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</si>
  <si>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</si>
  <si>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</si>
  <si>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</si>
  <si>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</si>
  <si>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</si>
  <si>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</si>
  <si>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</si>
  <si>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</si>
  <si>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</si>
  <si>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</si>
  <si>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</si>
  <si>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</si>
  <si>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</si>
  <si>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</si>
  <si>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</si>
  <si>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</si>
  <si>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</si>
  <si>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</si>
  <si>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</si>
  <si>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</si>
  <si>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</si>
  <si>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</si>
  <si>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</si>
  <si>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</si>
  <si>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</si>
  <si>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</si>
  <si>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</si>
  <si>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</si>
  <si>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</si>
  <si>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</si>
  <si>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</si>
  <si>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</si>
  <si>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</si>
  <si>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</si>
  <si>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</si>
  <si>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</si>
  <si>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</si>
  <si>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</si>
  <si>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</si>
  <si>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</si>
  <si>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</si>
  <si>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</si>
  <si>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</si>
  <si>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</si>
  <si>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</si>
  <si>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</si>
  <si>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</si>
  <si>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</si>
  <si>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</si>
  <si>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</si>
  <si>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</si>
  <si>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</si>
  <si>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</si>
  <si>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</si>
  <si>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</si>
  <si>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</si>
  <si>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</si>
  <si>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</si>
  <si>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</si>
  <si>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</si>
  <si>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</si>
  <si>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</si>
  <si>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</si>
  <si>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</si>
  <si>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</si>
  <si>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</si>
  <si>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</si>
  <si>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</si>
  <si>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</si>
  <si>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</si>
  <si>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</si>
  <si>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</si>
  <si>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</si>
  <si>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</si>
  <si>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</si>
  <si>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</si>
  <si>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</si>
  <si>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</si>
  <si>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</si>
  <si>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</si>
  <si>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</si>
  <si>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</si>
  <si>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</si>
  <si>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</si>
  <si>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</si>
  <si>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</si>
  <si>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</si>
  <si>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</si>
  <si>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</si>
  <si>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</si>
  <si>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</si>
  <si>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</si>
  <si>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</si>
  <si>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</si>
  <si>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</si>
  <si>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</si>
  <si>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</si>
  <si>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</si>
  <si>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</si>
  <si>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</si>
  <si>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</si>
  <si>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</si>
  <si>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</si>
  <si>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</si>
  <si>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</si>
  <si>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</si>
  <si>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</si>
  <si>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</si>
  <si>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</si>
  <si>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</si>
  <si>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</si>
  <si>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</si>
  <si>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</si>
  <si>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</si>
  <si>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</si>
  <si>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</si>
  <si>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</si>
  <si>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</si>
  <si>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</si>
  <si>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</si>
  <si>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</si>
  <si>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</si>
  <si>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</si>
  <si>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</si>
  <si>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</si>
  <si>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</si>
  <si>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</si>
  <si>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</si>
  <si>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</si>
  <si>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</si>
  <si>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</si>
  <si>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</si>
  <si>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</si>
  <si>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</si>
  <si>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</si>
  <si>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</si>
  <si>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</si>
  <si>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</si>
  <si>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</si>
  <si>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</si>
  <si>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</si>
  <si>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</si>
  <si>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</si>
  <si>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</si>
  <si>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</si>
  <si>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</si>
  <si>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</si>
  <si>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</si>
  <si>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</si>
  <si>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</si>
  <si>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</si>
  <si>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</si>
  <si>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</si>
  <si>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</si>
  <si>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</si>
  <si>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</si>
  <si>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</si>
  <si>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</si>
  <si>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</si>
  <si>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</si>
  <si>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</si>
  <si>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</si>
  <si>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</si>
  <si>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</si>
  <si>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</si>
  <si>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</si>
  <si>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</si>
  <si>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</si>
  <si>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</si>
  <si>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</si>
  <si>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</si>
  <si>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</si>
  <si>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</si>
  <si>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</si>
  <si>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</si>
  <si>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</si>
  <si>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</si>
  <si>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</si>
  <si>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</si>
  <si>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</si>
  <si>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</si>
  <si>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</si>
  <si>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</si>
  <si>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</si>
  <si>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</si>
  <si>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</si>
  <si>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</si>
  <si>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</si>
  <si>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</si>
  <si>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</si>
  <si>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</si>
  <si>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</si>
  <si>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</si>
  <si>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</si>
  <si>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</si>
  <si>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</si>
  <si>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</si>
  <si>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</si>
  <si>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</si>
  <si>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</si>
  <si>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</si>
  <si>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</si>
  <si>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</si>
  <si>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</si>
  <si>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</si>
  <si>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</si>
  <si>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</si>
  <si>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</si>
  <si>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</si>
  <si>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</si>
  <si>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</si>
  <si>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</si>
  <si>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</si>
  <si>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</si>
  <si>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</si>
  <si>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</si>
  <si>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</si>
  <si>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</si>
  <si>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</si>
  <si>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</si>
  <si>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</si>
  <si>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</si>
  <si>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</si>
  <si>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</si>
  <si>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</si>
  <si>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</si>
  <si>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</si>
  <si>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</si>
  <si>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</si>
  <si>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</si>
  <si>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</si>
  <si>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</si>
  <si>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</si>
  <si>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</si>
  <si>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</si>
  <si>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</si>
  <si>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</si>
  <si>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</si>
  <si>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</si>
  <si>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</si>
  <si>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</si>
  <si>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</si>
  <si>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</si>
  <si>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</si>
  <si>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</si>
  <si>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</si>
  <si>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</si>
  <si>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</si>
  <si>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</si>
  <si>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</si>
  <si>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</si>
  <si>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</si>
  <si>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</si>
  <si>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</si>
  <si>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</si>
  <si>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</si>
  <si>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</si>
  <si>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</si>
  <si>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</si>
  <si>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</si>
  <si>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</si>
  <si>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</si>
  <si>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</si>
  <si>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</si>
  <si>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</si>
  <si>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</si>
  <si>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</si>
  <si>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</si>
  <si>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</si>
  <si>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</si>
  <si>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</si>
  <si>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</si>
  <si>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</si>
  <si>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</si>
  <si>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</si>
  <si>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</si>
  <si>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</si>
  <si>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</si>
  <si>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</si>
  <si>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</si>
  <si>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</si>
  <si>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</si>
  <si>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</si>
  <si>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</si>
  <si>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</si>
  <si>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</si>
  <si>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</si>
  <si>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</si>
  <si>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</si>
  <si>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</si>
  <si>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</si>
  <si>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</si>
  <si>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</si>
  <si>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</si>
  <si>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</si>
  <si>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</si>
  <si>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</si>
  <si>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</si>
  <si>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</si>
  <si>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</si>
  <si>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</si>
  <si>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</si>
  <si>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</si>
  <si>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</si>
  <si>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</si>
  <si>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</si>
  <si>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</si>
  <si>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</si>
  <si>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</si>
  <si>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</si>
  <si>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</si>
  <si>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</si>
  <si>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</si>
  <si>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</si>
  <si>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</si>
  <si>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</si>
  <si>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</si>
  <si>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</si>
  <si>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</si>
  <si>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</si>
  <si>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</si>
  <si>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</si>
  <si>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</si>
  <si>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</si>
  <si>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</si>
  <si>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</si>
  <si>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</si>
  <si>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</si>
  <si>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</si>
  <si>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</si>
  <si>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</si>
  <si>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</si>
  <si>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</si>
  <si>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</si>
  <si>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</si>
  <si>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</si>
  <si>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</si>
  <si>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</si>
  <si>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</si>
  <si>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</si>
  <si>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</si>
  <si>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</si>
  <si>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</si>
  <si>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</si>
  <si>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</si>
  <si>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</si>
  <si>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</si>
  <si>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</si>
  <si>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</si>
  <si>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</si>
  <si>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</si>
  <si>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</si>
  <si>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</si>
  <si>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</si>
  <si>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</si>
  <si>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</si>
  <si>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</si>
  <si>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</si>
  <si>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</si>
  <si>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</si>
  <si>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</si>
  <si>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</si>
  <si>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</si>
  <si>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</si>
  <si>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</si>
  <si>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</si>
  <si>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</si>
  <si>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</si>
  <si>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</si>
  <si>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</si>
  <si>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</si>
  <si>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</si>
  <si>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</si>
  <si>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</si>
  <si>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</si>
  <si>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</si>
  <si>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</si>
  <si>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</si>
  <si>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</si>
  <si>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</si>
  <si>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</si>
  <si>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</si>
  <si>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</si>
  <si>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</si>
  <si>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</si>
  <si>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</si>
  <si>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</si>
  <si>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</si>
  <si>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</si>
  <si>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</si>
  <si>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</si>
  <si>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</si>
  <si>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</si>
  <si>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</si>
  <si>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</si>
  <si>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</si>
  <si>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</si>
  <si>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</si>
  <si>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</si>
  <si>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</si>
  <si>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</si>
  <si>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</si>
  <si>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</si>
  <si>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</si>
  <si>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</si>
  <si>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</si>
  <si>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</si>
  <si>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</si>
  <si>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</si>
  <si>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</si>
  <si>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</si>
  <si>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</si>
  <si>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</si>
  <si>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</si>
  <si>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</si>
  <si>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</si>
  <si>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</si>
  <si>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</si>
  <si>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</si>
  <si>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</si>
  <si>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</si>
  <si>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</si>
  <si>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</si>
  <si>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</si>
  <si>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</si>
  <si>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</si>
  <si>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</si>
  <si>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</si>
  <si>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</si>
  <si>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</si>
  <si>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</si>
  <si>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</si>
  <si>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</si>
  <si>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</si>
  <si>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</si>
  <si>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</si>
  <si>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</si>
  <si>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</si>
  <si>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</si>
  <si>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</si>
  <si>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</si>
  <si>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</si>
  <si>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</si>
  <si>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</si>
  <si>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</si>
  <si>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</si>
  <si>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</si>
  <si>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</si>
  <si>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</si>
  <si>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</si>
  <si>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</si>
  <si>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</si>
  <si>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</si>
  <si>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</si>
  <si>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</si>
  <si>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</si>
  <si>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</si>
  <si>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</si>
  <si>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</si>
  <si>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</si>
  <si>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</si>
  <si>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</si>
  <si>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</si>
  <si>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</si>
  <si>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</si>
  <si>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</si>
  <si>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</si>
  <si>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</si>
  <si>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</si>
  <si>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</si>
  <si>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</si>
  <si>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</si>
  <si>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</si>
  <si>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</si>
  <si>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</si>
  <si>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</si>
  <si>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</si>
  <si>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</si>
  <si>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</si>
  <si>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</si>
  <si>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</si>
  <si>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</si>
  <si>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</si>
  <si>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</si>
  <si>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</si>
  <si>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</si>
  <si>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</si>
  <si>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</si>
  <si>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</si>
  <si>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</si>
  <si>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</si>
  <si>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</si>
  <si>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</si>
  <si>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</si>
  <si>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</si>
  <si>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</si>
  <si>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</si>
  <si>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</si>
  <si>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</si>
  <si>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</si>
  <si>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</si>
  <si>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</si>
  <si>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</si>
  <si>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</si>
  <si>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</si>
  <si>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</si>
  <si>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</si>
  <si>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</si>
  <si>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</si>
  <si>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</si>
  <si>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</si>
  <si>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</si>
  <si>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</si>
  <si>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</si>
  <si>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</si>
  <si>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</si>
  <si>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</si>
  <si>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</si>
  <si>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</si>
  <si>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</si>
  <si>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</si>
  <si>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</si>
  <si>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</si>
  <si>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</si>
  <si>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</si>
  <si>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</si>
  <si>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</si>
  <si>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</si>
  <si>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</si>
  <si>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</si>
  <si>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</si>
  <si>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</si>
  <si>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</si>
  <si>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</si>
  <si>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</si>
  <si>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</si>
  <si>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</si>
  <si>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</si>
  <si>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</si>
  <si>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</si>
  <si>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</si>
  <si>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</si>
  <si>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</si>
  <si>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</si>
  <si>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</si>
  <si>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</si>
  <si>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</si>
  <si>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</si>
  <si>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</si>
  <si>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</si>
  <si>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</si>
  <si>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</si>
  <si>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</si>
  <si>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</si>
  <si>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</si>
  <si>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</si>
  <si>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</si>
  <si>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</si>
  <si>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</si>
  <si>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</si>
  <si>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</si>
  <si>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</si>
  <si>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</si>
  <si>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</si>
  <si>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</si>
  <si>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</si>
  <si>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</si>
  <si>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</si>
  <si>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</si>
  <si>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</si>
  <si>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</si>
  <si>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</si>
  <si>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</si>
  <si>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</si>
  <si>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</si>
  <si>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</si>
  <si>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</si>
  <si>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</si>
  <si>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</si>
  <si>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</si>
  <si>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</si>
  <si>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</si>
  <si>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</si>
  <si>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</si>
  <si>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</si>
  <si>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</si>
  <si>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</si>
  <si>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</si>
  <si>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</si>
  <si>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</si>
  <si>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</si>
  <si>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</si>
  <si>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</si>
  <si>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</si>
  <si>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</si>
  <si>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</si>
  <si>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</si>
  <si>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</si>
  <si>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</si>
  <si>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</si>
  <si>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</si>
  <si>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</si>
  <si>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</si>
  <si>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</si>
  <si>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</si>
  <si>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</si>
  <si>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</si>
  <si>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</si>
  <si>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</si>
  <si>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</si>
  <si>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</si>
  <si>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</si>
  <si>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</si>
  <si>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</si>
  <si>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</si>
  <si>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</si>
  <si>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</si>
  <si>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</si>
  <si>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</si>
  <si>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</si>
  <si>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</si>
  <si>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</si>
  <si>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</si>
  <si>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</si>
  <si>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</si>
  <si>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</si>
  <si>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</si>
  <si>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</si>
  <si>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</si>
  <si>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</si>
  <si>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</si>
  <si>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</si>
  <si>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</si>
  <si>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</si>
  <si>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</si>
  <si>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</si>
  <si>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</si>
  <si>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</si>
  <si>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</si>
  <si>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</si>
  <si>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</si>
  <si>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</si>
  <si>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</si>
  <si>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</si>
  <si>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</si>
  <si>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</si>
  <si>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</si>
  <si>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</si>
  <si>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</si>
  <si>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</si>
  <si>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</si>
  <si>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</si>
  <si>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</si>
  <si>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</si>
  <si>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</si>
  <si>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</si>
  <si>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</si>
  <si>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</si>
  <si>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</si>
  <si>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</si>
  <si>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</si>
  <si>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</si>
  <si>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</si>
  <si>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</si>
  <si>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</si>
  <si>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</si>
  <si>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</si>
  <si>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</si>
  <si>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</si>
  <si>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</si>
  <si>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</si>
  <si>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</si>
  <si>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</si>
  <si>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</si>
  <si>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</si>
  <si>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</si>
  <si>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</si>
  <si>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</si>
  <si>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</si>
  <si>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</si>
  <si>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</si>
  <si>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</si>
  <si>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</si>
  <si>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</si>
  <si>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</si>
  <si>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</si>
  <si>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</si>
  <si>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</si>
  <si>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</si>
  <si>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</si>
  <si>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</si>
  <si>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</si>
  <si>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</si>
  <si>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</si>
  <si>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</si>
  <si>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</si>
  <si>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</si>
  <si>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</si>
  <si>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</si>
  <si>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</si>
  <si>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</si>
  <si>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</si>
  <si>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</si>
  <si>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</si>
  <si>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</si>
  <si>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</si>
  <si>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</si>
  <si>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</si>
  <si>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</si>
  <si>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</si>
  <si>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</si>
  <si>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</si>
  <si>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</si>
  <si>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</si>
  <si>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</si>
  <si>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</si>
  <si>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</si>
  <si>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</si>
  <si>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</si>
  <si>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</si>
  <si>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</si>
  <si>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</si>
  <si>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</si>
  <si>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</si>
  <si>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</si>
  <si>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</si>
  <si>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</si>
  <si>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</si>
  <si>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</si>
  <si>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</si>
  <si>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</si>
  <si>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</si>
  <si>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</si>
  <si>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</si>
  <si>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</si>
  <si>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</si>
  <si>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</si>
  <si>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</si>
  <si>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</si>
  <si>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</si>
  <si>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</si>
  <si>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</si>
  <si>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</si>
  <si>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</si>
  <si>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</si>
  <si>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</si>
  <si>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</si>
  <si>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</si>
  <si>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</si>
  <si>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</si>
  <si>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</si>
  <si>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</si>
  <si>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</si>
  <si>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</si>
  <si>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</si>
  <si>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</si>
  <si>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</si>
  <si>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</si>
  <si>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</si>
  <si>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</si>
  <si>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</si>
  <si>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</si>
  <si>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</si>
  <si>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</si>
  <si>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</si>
  <si>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</si>
  <si>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</si>
  <si>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</si>
  <si>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</si>
  <si>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</si>
  <si>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</si>
  <si>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</si>
  <si>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</si>
  <si>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</si>
  <si>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</si>
  <si>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</si>
  <si>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</si>
  <si>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</si>
  <si>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</si>
  <si>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</si>
  <si>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</si>
  <si>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</si>
  <si>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</si>
  <si>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</si>
  <si>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</si>
  <si>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</si>
  <si>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</si>
  <si>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</si>
  <si>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</si>
  <si>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</si>
  <si>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</si>
  <si>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</si>
  <si>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</si>
  <si>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</si>
  <si>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</si>
  <si>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</si>
  <si>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</si>
  <si>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</si>
  <si>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</si>
  <si>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</si>
  <si>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</si>
  <si>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</si>
  <si>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</si>
  <si>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</si>
  <si>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</si>
  <si>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</si>
  <si>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</si>
  <si>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</si>
  <si>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</si>
  <si>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</si>
  <si>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</si>
  <si>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</si>
  <si>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</si>
  <si>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</si>
  <si>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</si>
  <si>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</si>
  <si>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</si>
  <si>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</si>
  <si>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</si>
  <si>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</si>
  <si>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</si>
  <si>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</si>
  <si>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</si>
  <si>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</si>
  <si>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</si>
  <si>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</si>
  <si>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</si>
  <si>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</si>
  <si>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</si>
  <si>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</si>
  <si>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</si>
  <si>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</si>
  <si>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</si>
  <si>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</si>
  <si>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</si>
  <si>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</si>
  <si>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</si>
  <si>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</si>
  <si>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</si>
  <si>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</si>
  <si>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</si>
  <si>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</si>
  <si>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</si>
  <si>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</si>
  <si>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</si>
  <si>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</si>
  <si>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</si>
  <si>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</si>
  <si>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</si>
  <si>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</si>
  <si>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</si>
  <si>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</si>
  <si>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</si>
  <si>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</si>
  <si>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</si>
  <si>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</si>
  <si>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</si>
  <si>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</si>
  <si>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</si>
  <si>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</si>
  <si>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</si>
  <si>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</si>
  <si>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</si>
  <si>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</si>
  <si>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</si>
  <si>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</si>
  <si>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</si>
  <si>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</si>
  <si>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</si>
  <si>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</si>
  <si>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</si>
  <si>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</si>
  <si>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</si>
  <si>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</si>
  <si>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</si>
  <si>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</si>
  <si>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</si>
  <si>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</si>
  <si>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</si>
  <si>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</si>
  <si>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</si>
  <si>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</si>
  <si>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</si>
  <si>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</si>
  <si>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</si>
  <si>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</si>
  <si>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</si>
  <si>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</si>
  <si>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</si>
  <si>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</si>
  <si>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</si>
  <si>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</si>
  <si>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</si>
  <si>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</si>
  <si>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</si>
  <si>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</si>
  <si>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</si>
  <si>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</si>
  <si>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</si>
  <si>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</si>
  <si>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</si>
  <si>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</si>
  <si>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</si>
  <si>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</si>
  <si>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</si>
  <si>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</si>
  <si>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</si>
  <si>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</si>
  <si>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</si>
  <si>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</si>
  <si>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</si>
  <si>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</si>
  <si>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</si>
  <si>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</si>
  <si>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</si>
  <si>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</si>
  <si>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</si>
  <si>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</si>
  <si>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</si>
  <si>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</si>
  <si>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</si>
  <si>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</si>
  <si>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</si>
  <si>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</si>
  <si>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</si>
  <si>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</si>
  <si>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</si>
  <si>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</si>
  <si>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</si>
  <si>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</si>
  <si>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</si>
  <si>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</si>
  <si>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</si>
  <si>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</si>
  <si>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</si>
  <si>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</si>
  <si>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</si>
  <si>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</si>
  <si>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</si>
  <si>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</si>
  <si>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</si>
  <si>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</si>
  <si>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</si>
  <si>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</si>
  <si>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</si>
  <si>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</si>
  <si>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</si>
  <si>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</si>
  <si>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</si>
  <si>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</si>
  <si>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</si>
  <si>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</si>
  <si>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</si>
  <si>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</si>
  <si>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</si>
  <si>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</si>
  <si>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</si>
  <si>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</si>
  <si>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</si>
  <si>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</si>
  <si>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</si>
  <si>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</si>
  <si>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</si>
  <si>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</si>
  <si>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</si>
  <si>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</si>
  <si>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</si>
  <si>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</si>
  <si>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</si>
  <si>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</si>
  <si>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</si>
  <si>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</si>
  <si>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</si>
  <si>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</si>
  <si>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</si>
  <si>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</si>
  <si>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</si>
  <si>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</si>
  <si>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</si>
  <si>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</si>
  <si>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</si>
  <si>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</si>
  <si>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</si>
  <si>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</si>
  <si>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</si>
  <si>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</si>
  <si>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</si>
  <si>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</si>
  <si>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</si>
  <si>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</si>
  <si>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</si>
  <si>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</si>
  <si>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</si>
  <si>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</si>
  <si>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</si>
  <si>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</si>
  <si>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</si>
  <si>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</si>
  <si>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</si>
  <si>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</si>
  <si>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</si>
  <si>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</si>
  <si>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</si>
  <si>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</si>
  <si>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</si>
  <si>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</si>
  <si>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</si>
  <si>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</si>
  <si>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</si>
  <si>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</si>
  <si>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</si>
  <si>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</si>
  <si>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</si>
  <si>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</si>
  <si>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</si>
  <si>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</si>
  <si>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</si>
  <si>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</si>
  <si>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</si>
  <si>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</si>
  <si>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</si>
  <si>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</si>
  <si>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</si>
  <si>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</si>
  <si>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</si>
  <si>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</si>
  <si>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</si>
  <si>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</si>
  <si>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</si>
  <si>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</si>
  <si>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</si>
  <si>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</si>
  <si>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</si>
  <si>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</si>
  <si>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</si>
  <si>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</si>
  <si>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</si>
  <si>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</si>
  <si>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</si>
  <si>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</si>
  <si>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</si>
  <si>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</si>
  <si>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</si>
  <si>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</si>
  <si>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</si>
  <si>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</si>
  <si>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</si>
  <si>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</si>
  <si>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</si>
  <si>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</si>
  <si>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</si>
  <si>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</si>
  <si>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</si>
  <si>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</si>
  <si>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</si>
  <si>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</si>
  <si>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</si>
  <si>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</si>
  <si>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</si>
  <si>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</si>
  <si>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</si>
  <si>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</si>
  <si>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</si>
  <si>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</si>
  <si>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</si>
  <si>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</si>
  <si>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</si>
  <si>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</si>
  <si>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</si>
  <si>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</si>
  <si>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</si>
  <si>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</si>
  <si>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</si>
  <si>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</si>
  <si>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</si>
  <si>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</si>
  <si>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</si>
  <si>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</si>
  <si>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</si>
  <si>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</si>
  <si>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</si>
  <si>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</si>
  <si>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</si>
  <si>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</si>
  <si>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</si>
  <si>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</si>
  <si>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</si>
  <si>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</si>
  <si>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</si>
  <si>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</si>
  <si>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</si>
  <si>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</si>
  <si>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</si>
  <si>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</si>
  <si>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</si>
  <si>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</si>
  <si>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</si>
  <si>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</si>
  <si>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</si>
  <si>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</si>
  <si>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</si>
  <si>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</si>
  <si>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</si>
  <si>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</si>
  <si>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</si>
  <si>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</si>
  <si>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</si>
  <si>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</si>
  <si>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</si>
  <si>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</si>
  <si>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</si>
  <si>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</si>
  <si>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</si>
  <si>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</si>
  <si>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</si>
  <si>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</si>
  <si>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</si>
  <si>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</si>
  <si>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</si>
  <si>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</si>
  <si>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</si>
  <si>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</si>
  <si>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</si>
  <si>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</si>
  <si>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</si>
  <si>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</si>
  <si>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</si>
  <si>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</si>
  <si>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</si>
  <si>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</si>
  <si>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</si>
  <si>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</si>
  <si>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</si>
  <si>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</si>
  <si>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</si>
  <si>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</si>
  <si>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</si>
  <si>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</si>
  <si>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</si>
  <si>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</si>
  <si>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</si>
  <si>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</si>
  <si>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</si>
  <si>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</si>
  <si>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</si>
  <si>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</si>
  <si>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</si>
  <si>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</si>
  <si>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</si>
  <si>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</si>
  <si>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</si>
  <si>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</si>
  <si>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</si>
  <si>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</si>
  <si>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</si>
  <si>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</si>
  <si>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</si>
  <si>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</si>
  <si>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</si>
  <si>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</si>
  <si>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</si>
  <si>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</si>
  <si>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</si>
  <si>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</si>
  <si>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</si>
  <si>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</si>
  <si>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</si>
  <si>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</si>
  <si>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</si>
  <si>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</si>
  <si>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</si>
  <si>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</si>
  <si>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</si>
  <si>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</si>
  <si>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</si>
  <si>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</si>
  <si>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</si>
  <si>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</si>
  <si>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</si>
  <si>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</si>
  <si>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</si>
  <si>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</si>
  <si>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</si>
  <si>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</si>
  <si>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</si>
  <si>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</si>
  <si>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</si>
  <si>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</si>
  <si>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</si>
  <si>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</si>
  <si>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</si>
  <si>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</si>
  <si>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</si>
  <si>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</si>
  <si>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</si>
  <si>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</si>
  <si>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</si>
  <si>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</si>
  <si>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</si>
  <si>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</si>
  <si>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</si>
  <si>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</si>
  <si>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</si>
  <si>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</si>
  <si>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</si>
  <si>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</si>
  <si>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</si>
  <si>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</si>
  <si>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</si>
  <si>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</si>
  <si>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</si>
  <si>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</si>
  <si>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</si>
  <si>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</si>
  <si>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</si>
  <si>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</si>
  <si>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</si>
  <si>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</si>
  <si>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</si>
  <si>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</si>
  <si>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</si>
  <si>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</si>
  <si>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</si>
  <si>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</si>
  <si>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</si>
  <si>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</si>
  <si>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</si>
  <si>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</si>
  <si>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</si>
  <si>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</si>
  <si>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</si>
  <si>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</si>
  <si>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</si>
  <si>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</si>
  <si>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</si>
  <si>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</si>
  <si>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</si>
  <si>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</si>
  <si>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</si>
  <si>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</si>
  <si>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</si>
  <si>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</si>
  <si>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</si>
  <si>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</si>
  <si>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</si>
  <si>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</si>
  <si>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</si>
  <si>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</si>
  <si>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</si>
  <si>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</si>
  <si>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</si>
  <si>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</si>
  <si>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</si>
  <si>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</si>
  <si>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</si>
  <si>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</si>
  <si>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</si>
  <si>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</si>
  <si>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</si>
  <si>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</si>
  <si>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</si>
  <si>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</si>
  <si>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</si>
  <si>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</si>
  <si>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</si>
  <si>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</si>
  <si>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</si>
  <si>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</si>
  <si>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</si>
  <si>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</si>
  <si>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</si>
  <si>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</si>
  <si>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</si>
  <si>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</si>
  <si>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</si>
  <si>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</si>
  <si>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</si>
  <si>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</si>
  <si>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</si>
  <si>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</si>
  <si>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</si>
  <si>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</si>
  <si>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</si>
  <si>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</si>
  <si>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</si>
  <si>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</si>
  <si>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</si>
  <si>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</si>
  <si>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</si>
  <si>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</si>
  <si>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</si>
  <si>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</si>
  <si>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</si>
  <si>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</si>
  <si>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</si>
  <si>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</si>
  <si>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</si>
  <si>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</si>
  <si>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</si>
  <si>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</si>
  <si>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</si>
  <si>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</si>
  <si>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</si>
  <si>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</si>
  <si>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</si>
  <si>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</si>
  <si>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</si>
  <si>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</si>
  <si>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</si>
  <si>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</si>
  <si>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</si>
  <si>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</si>
  <si>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</si>
  <si>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</si>
  <si>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</si>
  <si>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</si>
  <si>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</si>
  <si>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</si>
  <si>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</si>
  <si>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</si>
  <si>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</si>
  <si>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</si>
  <si>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</si>
  <si>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</si>
  <si>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</si>
  <si>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</si>
  <si>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</si>
  <si>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</si>
  <si>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</si>
  <si>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</si>
  <si>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</si>
  <si>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</si>
  <si>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</si>
  <si>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</si>
  <si>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</si>
  <si>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</si>
  <si>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</si>
  <si>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</si>
  <si>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</si>
  <si>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</si>
  <si>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</si>
  <si>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</si>
  <si>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</si>
  <si>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</si>
  <si>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</si>
  <si>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</si>
  <si>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</si>
  <si>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</si>
  <si>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</si>
  <si>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</si>
  <si>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</si>
  <si>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</si>
  <si>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</si>
  <si>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</si>
  <si>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</si>
  <si>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</si>
  <si>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</si>
  <si>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</si>
  <si>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</si>
  <si>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</si>
  <si>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</si>
  <si>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</si>
  <si>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</si>
  <si>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</si>
  <si>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</si>
  <si>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</si>
  <si>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</si>
  <si>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</si>
  <si>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</si>
  <si>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</si>
  <si>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</si>
  <si>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</si>
  <si>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</si>
  <si>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</si>
  <si>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</si>
  <si>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</si>
  <si>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</si>
  <si>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</si>
  <si>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</si>
  <si>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</si>
  <si>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</si>
  <si>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</si>
  <si>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</si>
  <si>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</si>
  <si>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</si>
  <si>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</si>
  <si>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</si>
  <si>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</si>
  <si>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</si>
  <si>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</si>
  <si>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</si>
  <si>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</si>
  <si>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</si>
  <si>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</si>
  <si>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</si>
  <si>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</si>
  <si>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</si>
  <si>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</si>
  <si>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</si>
  <si>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</si>
  <si>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</si>
  <si>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</si>
  <si>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</si>
  <si>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</si>
  <si>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</si>
  <si>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</si>
  <si>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</si>
  <si>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</si>
  <si>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</si>
  <si>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</si>
  <si>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</si>
  <si>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</si>
  <si>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</si>
  <si>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</si>
  <si>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</si>
  <si>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</si>
  <si>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</si>
  <si>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</si>
  <si>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</si>
  <si>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</si>
  <si>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</si>
  <si>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</si>
  <si>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</si>
  <si>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</si>
  <si>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</si>
  <si>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</si>
  <si>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</si>
  <si>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</si>
  <si>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</si>
  <si>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</si>
  <si>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</si>
  <si>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</si>
  <si>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</si>
  <si>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</si>
  <si>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</si>
  <si>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</si>
  <si>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</si>
  <si>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</si>
  <si>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</si>
  <si>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</si>
  <si>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</si>
  <si>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</si>
  <si>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</si>
  <si>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</si>
  <si>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</si>
  <si>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</si>
  <si>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</si>
  <si>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</si>
  <si>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</si>
  <si>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</si>
  <si>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</si>
  <si>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</si>
  <si>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</si>
  <si>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</si>
  <si>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</si>
  <si>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</si>
  <si>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</si>
  <si>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</si>
  <si>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</si>
  <si>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</si>
  <si>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</si>
  <si>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</si>
  <si>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</si>
  <si>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</si>
  <si>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</si>
  <si>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</si>
  <si>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</si>
  <si>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</si>
  <si>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</si>
  <si>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</si>
  <si>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</si>
  <si>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</si>
  <si>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</si>
  <si>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</si>
  <si>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</si>
  <si>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</si>
  <si>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</si>
  <si>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</si>
  <si>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</si>
  <si>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</si>
  <si>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</si>
  <si>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</si>
  <si>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</si>
  <si>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</si>
  <si>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</si>
  <si>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</si>
  <si>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</si>
  <si>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</si>
  <si>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</si>
  <si>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</si>
  <si>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</si>
  <si>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</si>
  <si>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</si>
  <si>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</si>
  <si>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</si>
  <si>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</si>
  <si>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</si>
  <si>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</si>
  <si>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</si>
  <si>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</si>
  <si>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</si>
  <si>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</si>
  <si>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</si>
  <si>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</si>
  <si>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</si>
  <si>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</si>
  <si>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</si>
  <si>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</si>
  <si>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</si>
  <si>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</si>
  <si>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</si>
  <si>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</si>
  <si>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</si>
  <si>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</si>
  <si>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</si>
  <si>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</si>
  <si>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</si>
  <si>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</si>
  <si>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</si>
  <si>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</si>
  <si>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</si>
  <si>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</si>
  <si>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</si>
  <si>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</si>
  <si>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</si>
  <si>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</si>
  <si>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</si>
  <si>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</si>
  <si>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</si>
  <si>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</si>
  <si>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</si>
  <si>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</si>
  <si>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</si>
  <si>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</si>
  <si>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</si>
  <si>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</si>
  <si>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</si>
  <si>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</si>
  <si>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</si>
  <si>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</si>
  <si>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</si>
  <si>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</si>
  <si>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</si>
  <si>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</si>
  <si>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</si>
  <si>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</si>
  <si>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</si>
  <si>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</si>
  <si>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</si>
  <si>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</si>
  <si>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</si>
  <si>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</si>
  <si>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</si>
  <si>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</si>
  <si>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</si>
  <si>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</si>
  <si>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</si>
  <si>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</si>
  <si>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</si>
  <si>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</si>
  <si>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</si>
  <si>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</si>
  <si>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</si>
  <si>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</si>
  <si>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</si>
  <si>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</si>
  <si>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</si>
  <si>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</si>
  <si>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</si>
  <si>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</si>
  <si>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</si>
  <si>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</si>
  <si>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</si>
  <si>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</si>
  <si>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</si>
  <si>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</si>
  <si>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</si>
  <si>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</si>
  <si>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</si>
  <si>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</si>
  <si>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</si>
  <si>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</si>
  <si>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</si>
  <si>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</si>
  <si>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</si>
  <si>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</si>
  <si>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</si>
  <si>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</si>
  <si>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</si>
  <si>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</si>
  <si>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</si>
  <si>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</si>
  <si>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</si>
  <si>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</si>
  <si>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</si>
  <si>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</si>
  <si>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</si>
  <si>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</si>
  <si>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</si>
  <si>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</si>
  <si>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</si>
  <si>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</si>
  <si>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</si>
  <si>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</si>
  <si>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</si>
  <si>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</si>
  <si>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</si>
  <si>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</si>
  <si>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</si>
  <si>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</si>
  <si>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</si>
  <si>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</si>
  <si>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</si>
  <si>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</si>
  <si>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</si>
  <si>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</si>
  <si>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</si>
  <si>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</si>
  <si>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</si>
  <si>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</si>
  <si>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</si>
  <si>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</si>
  <si>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</si>
  <si>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</si>
  <si>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</si>
  <si>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</si>
  <si>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</si>
  <si>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</si>
  <si>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</si>
  <si>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</si>
  <si>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</si>
  <si>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</si>
  <si>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</si>
  <si>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</si>
  <si>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</si>
  <si>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</si>
  <si>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</si>
  <si>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</si>
  <si>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</si>
  <si>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</si>
  <si>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</si>
  <si>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</si>
  <si>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</si>
  <si>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</si>
  <si>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</si>
  <si>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</si>
  <si>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</si>
  <si>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</si>
  <si>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</si>
  <si>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</si>
  <si>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</si>
  <si>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</si>
  <si>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</si>
  <si>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</si>
  <si>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</si>
  <si>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</si>
  <si>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</si>
  <si>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</si>
  <si>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</si>
  <si>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</si>
  <si>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</si>
  <si>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</si>
  <si>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</si>
  <si>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</si>
  <si>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</si>
  <si>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</si>
  <si>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</si>
  <si>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</si>
  <si>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</si>
  <si>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</si>
  <si>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</si>
  <si>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</si>
  <si>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</si>
  <si>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</si>
  <si>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</si>
  <si>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</si>
  <si>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</si>
  <si>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</si>
  <si>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</si>
  <si>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</si>
  <si>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</si>
  <si>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</si>
  <si>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</si>
  <si>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</si>
  <si>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</si>
  <si>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</si>
  <si>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</si>
  <si>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</si>
  <si>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</si>
  <si>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</si>
  <si>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</si>
  <si>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</si>
  <si>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</si>
  <si>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</si>
  <si>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</si>
  <si>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</si>
  <si>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</si>
  <si>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</si>
  <si>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</si>
  <si>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</si>
  <si>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</si>
  <si>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</si>
  <si>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</si>
  <si>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</si>
  <si>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</si>
  <si>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</si>
  <si>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</si>
  <si>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</si>
  <si>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</si>
  <si>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</si>
  <si>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</si>
  <si>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</si>
  <si>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</si>
  <si>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</si>
  <si>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</si>
  <si>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</si>
  <si>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</si>
  <si>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</si>
  <si>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</si>
  <si>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</si>
  <si>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</si>
  <si>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</si>
  <si>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</si>
  <si>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</si>
  <si>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</si>
  <si>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</si>
  <si>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</si>
  <si>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</si>
  <si>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</si>
  <si>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</si>
  <si>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</si>
  <si>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</si>
  <si>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</si>
  <si>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</si>
  <si>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</si>
  <si>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</si>
  <si>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</si>
  <si>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</si>
  <si>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</si>
  <si>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</si>
  <si>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</si>
  <si>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</si>
  <si>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</si>
  <si>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</si>
  <si>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</si>
  <si>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</si>
  <si>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</si>
  <si>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</si>
  <si>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</si>
  <si>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</si>
  <si>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</si>
  <si>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</si>
  <si>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</si>
  <si>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</si>
  <si>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</si>
  <si>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</si>
  <si>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</si>
  <si>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</si>
  <si>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</si>
  <si>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</si>
  <si>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</si>
  <si>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</si>
  <si>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</si>
  <si>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</si>
  <si>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</si>
  <si>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</si>
  <si>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</si>
  <si>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</si>
  <si>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</si>
  <si>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</si>
  <si>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</si>
  <si>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</si>
  <si>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</si>
  <si>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</si>
  <si>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</si>
  <si>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</si>
  <si>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</si>
  <si>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</si>
  <si>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</si>
  <si>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</si>
  <si>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</si>
  <si>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</si>
  <si>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</si>
  <si>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</si>
  <si>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</si>
  <si>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</si>
  <si>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</si>
  <si>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</si>
  <si>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</si>
  <si>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</si>
  <si>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</si>
  <si>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</si>
  <si>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</si>
  <si>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</si>
  <si>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</si>
  <si>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</si>
  <si>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</si>
  <si>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</si>
  <si>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</si>
  <si>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</si>
  <si>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</si>
  <si>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</si>
  <si>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</si>
  <si>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</si>
  <si>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</si>
  <si>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</si>
  <si>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</si>
  <si>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</si>
  <si>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</si>
  <si>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</si>
  <si>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</si>
  <si>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</si>
  <si>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</si>
  <si>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</si>
  <si>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</si>
  <si>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</si>
  <si>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</si>
  <si>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</si>
  <si>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</si>
  <si>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</si>
  <si>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</si>
  <si>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</si>
  <si>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</si>
  <si>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</si>
  <si>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</si>
  <si>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</si>
  <si>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</si>
  <si>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</si>
  <si>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</si>
  <si>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</si>
  <si>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</si>
  <si>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</si>
  <si>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</si>
  <si>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</si>
  <si>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</si>
  <si>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</si>
  <si>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</si>
  <si>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</si>
  <si>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</si>
  <si>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</si>
  <si>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</si>
  <si>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</si>
  <si>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</si>
  <si>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</si>
  <si>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</si>
  <si>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</si>
  <si>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</si>
  <si>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</si>
  <si>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</si>
  <si>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</si>
  <si>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</si>
  <si>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</si>
  <si>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</si>
  <si>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</si>
  <si>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</si>
  <si>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</si>
  <si>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</si>
  <si>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</si>
  <si>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</si>
  <si>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</si>
  <si>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</si>
  <si>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</si>
  <si>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</si>
  <si>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</si>
  <si>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</si>
  <si>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</si>
  <si>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</si>
  <si>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</si>
  <si>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</si>
  <si>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</si>
  <si>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</si>
  <si>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</si>
  <si>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</si>
  <si>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</si>
  <si>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</si>
  <si>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</si>
  <si>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</si>
  <si>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</si>
  <si>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</si>
  <si>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</si>
  <si>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</si>
  <si>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</si>
  <si>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</si>
  <si>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</si>
  <si>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</si>
  <si>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</si>
  <si>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</si>
  <si>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</si>
  <si>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</si>
  <si>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</si>
  <si>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</si>
  <si>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</si>
  <si>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</si>
  <si>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</si>
  <si>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</si>
  <si>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</si>
  <si>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</si>
  <si>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</si>
  <si>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</si>
  <si>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</si>
  <si>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</si>
  <si>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</si>
  <si>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</si>
  <si>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</si>
  <si>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</si>
  <si>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</si>
  <si>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</si>
  <si>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</si>
  <si>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</si>
  <si>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</si>
  <si>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</si>
  <si>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</si>
  <si>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</si>
  <si>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</si>
  <si>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</si>
  <si>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</si>
  <si>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</si>
  <si>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</si>
  <si>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</si>
  <si>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</si>
  <si>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</si>
  <si>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</si>
  <si>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</si>
  <si>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</si>
  <si>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</si>
  <si>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</si>
  <si>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</si>
  <si>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</si>
  <si>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</si>
  <si>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</si>
  <si>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</si>
  <si>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</si>
  <si>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</si>
  <si>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</si>
  <si>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</si>
  <si>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</si>
  <si>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</si>
  <si>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</si>
  <si>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</si>
  <si>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</si>
  <si>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</si>
  <si>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</si>
  <si>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</si>
  <si>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</si>
  <si>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</si>
  <si>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</si>
  <si>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</si>
  <si>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</si>
  <si>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</si>
  <si>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</si>
  <si>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</si>
  <si>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</si>
  <si>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</si>
  <si>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</si>
  <si>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</si>
  <si>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</si>
  <si>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</si>
  <si>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</si>
  <si>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</si>
  <si>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</si>
  <si>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</si>
  <si>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</si>
  <si>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</si>
  <si>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</si>
  <si>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</si>
  <si>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</si>
  <si>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</si>
  <si>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</si>
  <si>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</si>
  <si>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</si>
  <si>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</si>
  <si>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</si>
  <si>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</si>
  <si>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</si>
  <si>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</si>
  <si>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</si>
  <si>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</si>
  <si>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</si>
  <si>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</si>
  <si>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</si>
  <si>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</si>
  <si>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</si>
  <si>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</si>
  <si>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</si>
  <si>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</si>
  <si>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</si>
  <si>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</si>
  <si>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</si>
  <si>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</si>
  <si>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</si>
  <si>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</si>
  <si>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</si>
  <si>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</si>
  <si>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</si>
  <si>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</si>
  <si>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</si>
  <si>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</si>
  <si>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</si>
  <si>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</si>
  <si>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</si>
  <si>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</si>
  <si>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</si>
  <si>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</si>
  <si>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</si>
  <si>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</si>
  <si>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</si>
  <si>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</si>
  <si>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</si>
  <si>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</si>
  <si>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</si>
  <si>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</si>
  <si>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</si>
  <si>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</si>
  <si>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</si>
  <si>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</si>
  <si>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</si>
  <si>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</si>
  <si>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</si>
  <si>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</si>
  <si>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</si>
  <si>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</si>
  <si>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</si>
  <si>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</si>
  <si>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</si>
  <si>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</si>
  <si>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</si>
  <si>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</si>
  <si>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</si>
  <si>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</si>
  <si>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</si>
  <si>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</si>
  <si>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</si>
  <si>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</si>
  <si>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</si>
  <si>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</si>
  <si>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</si>
  <si>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</si>
  <si>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</si>
  <si>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</si>
  <si>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</si>
  <si>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</si>
  <si>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</si>
  <si>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</si>
  <si>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</si>
  <si>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</si>
  <si>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</si>
  <si>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</si>
  <si>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</si>
  <si>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</si>
  <si>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</si>
  <si>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</si>
  <si>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</si>
  <si>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</si>
  <si>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</si>
  <si>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</si>
  <si>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</si>
  <si>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</si>
  <si>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</si>
  <si>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</si>
  <si>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</si>
  <si>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</si>
  <si>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</si>
  <si>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</si>
  <si>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</si>
  <si>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</si>
  <si>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</si>
  <si>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</si>
  <si>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</si>
  <si>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</si>
  <si>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</si>
  <si>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</si>
  <si>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</si>
  <si>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</si>
  <si>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</si>
  <si>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</si>
  <si>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</si>
  <si>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</si>
  <si>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</si>
  <si>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</si>
  <si>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</si>
  <si>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</si>
  <si>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</si>
  <si>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</si>
  <si>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</si>
  <si>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</si>
  <si>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</si>
  <si>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</si>
  <si>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</si>
  <si>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</si>
  <si>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</si>
  <si>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</si>
  <si>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</si>
  <si>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</si>
  <si>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</si>
  <si>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</si>
  <si>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</si>
  <si>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</si>
  <si>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</si>
  <si>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</si>
  <si>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</si>
  <si>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</si>
  <si>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</si>
  <si>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</si>
  <si>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</si>
  <si>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</si>
  <si>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</si>
  <si>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</si>
  <si>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</si>
  <si>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</si>
  <si>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</si>
  <si>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</si>
  <si>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</si>
  <si>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</si>
  <si>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</si>
  <si>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</si>
  <si>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</si>
  <si>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</si>
  <si>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</si>
  <si>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</si>
  <si>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</si>
  <si>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</si>
  <si>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</si>
  <si>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</si>
  <si>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</si>
  <si>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</si>
  <si>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</si>
  <si>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</si>
  <si>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</si>
  <si>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</si>
  <si>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</si>
  <si>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</si>
  <si>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</si>
  <si>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</si>
  <si>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</si>
  <si>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</si>
  <si>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</si>
  <si>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</si>
  <si>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</si>
  <si>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</si>
  <si>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</si>
  <si>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</si>
  <si>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</si>
  <si>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</si>
  <si>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</si>
  <si>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</si>
  <si>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</si>
  <si>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</si>
  <si>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</si>
  <si>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</si>
  <si>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</si>
  <si>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</si>
  <si>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</si>
  <si>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</si>
  <si>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</si>
  <si>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</si>
  <si>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</si>
  <si>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</si>
  <si>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</si>
  <si>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</si>
  <si>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</si>
  <si>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</si>
  <si>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</si>
  <si>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</si>
  <si>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</si>
  <si>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</si>
  <si>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</si>
  <si>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</si>
  <si>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</si>
  <si>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</si>
  <si>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</si>
  <si>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</si>
  <si>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</si>
  <si>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</si>
  <si>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</si>
  <si>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</si>
  <si>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</si>
  <si>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</si>
  <si>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</si>
  <si>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</si>
  <si>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</si>
  <si>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</si>
  <si>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</si>
  <si>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</si>
  <si>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</si>
  <si>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</si>
  <si>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</si>
  <si>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</si>
  <si>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</si>
  <si>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</si>
  <si>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</si>
  <si>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</si>
  <si>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</si>
  <si>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</si>
  <si>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</si>
  <si>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</si>
  <si>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</si>
  <si>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</si>
  <si>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</si>
  <si>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</si>
  <si>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</si>
  <si>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</si>
  <si>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</si>
  <si>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</si>
  <si>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</si>
  <si>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</si>
  <si>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</si>
  <si>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</si>
  <si>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</si>
  <si>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</si>
  <si>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</si>
  <si>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</si>
  <si>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</si>
  <si>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</si>
  <si>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</si>
  <si>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</si>
  <si>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</si>
  <si>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</si>
  <si>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</si>
  <si>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</si>
  <si>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</si>
  <si>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</si>
  <si>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</si>
  <si>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</si>
  <si>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</si>
  <si>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</si>
  <si>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</si>
  <si>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</si>
  <si>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</si>
  <si>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</si>
  <si>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</si>
  <si>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</si>
  <si>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</si>
  <si>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</si>
  <si>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</si>
  <si>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</si>
  <si>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</si>
  <si>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</si>
  <si>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</si>
  <si>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</si>
  <si>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</si>
  <si>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</si>
  <si>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</si>
  <si>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</si>
  <si>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</si>
  <si>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</si>
  <si>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</si>
  <si>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</si>
  <si>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</si>
  <si>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</si>
  <si>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</si>
  <si>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</si>
  <si>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</si>
  <si>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</si>
  <si>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</si>
  <si>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</si>
  <si>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</si>
  <si>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</si>
  <si>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</si>
  <si>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</si>
  <si>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</si>
  <si>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</si>
  <si>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</si>
  <si>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</si>
  <si>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</si>
  <si>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</si>
  <si>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</si>
  <si>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</si>
  <si>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</si>
  <si>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</si>
  <si>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</si>
  <si>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</si>
  <si>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</si>
  <si>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</si>
  <si>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</si>
  <si>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</si>
  <si>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</si>
  <si>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</si>
  <si>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</si>
  <si>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</si>
  <si>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</si>
  <si>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</si>
  <si>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</si>
  <si>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</si>
  <si>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</si>
  <si>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</si>
  <si>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</si>
  <si>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</si>
  <si>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</si>
  <si>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</si>
  <si>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</si>
  <si>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</si>
  <si>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</si>
  <si>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</si>
  <si>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</si>
  <si>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</si>
  <si>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</si>
  <si>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</si>
  <si>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</si>
  <si>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</si>
  <si>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</si>
  <si>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</si>
  <si>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</si>
  <si>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</si>
  <si>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</si>
  <si>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</si>
  <si>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</si>
  <si>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</si>
  <si>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</si>
  <si>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</si>
  <si>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</si>
  <si>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</si>
  <si>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</si>
  <si>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</si>
  <si>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</si>
  <si>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</si>
  <si>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</si>
  <si>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</si>
  <si>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</si>
  <si>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</si>
  <si>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</si>
  <si>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</si>
  <si>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</si>
  <si>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</si>
  <si>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</si>
  <si>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</si>
  <si>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</si>
  <si>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</si>
  <si>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</si>
  <si>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</si>
  <si>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</si>
  <si>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</si>
  <si>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</si>
  <si>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</si>
  <si>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</si>
  <si>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</si>
  <si>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</si>
  <si>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</si>
  <si>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</si>
  <si>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</si>
  <si>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</si>
  <si>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</si>
  <si>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</si>
  <si>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</si>
  <si>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</si>
  <si>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</si>
  <si>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</si>
  <si>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</si>
  <si>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</si>
  <si>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</si>
  <si>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</si>
  <si>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</si>
  <si>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</si>
  <si>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</si>
  <si>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</si>
  <si>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</si>
  <si>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</si>
  <si>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</si>
  <si>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</si>
  <si>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</si>
  <si>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</si>
  <si>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</si>
  <si>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</si>
  <si>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</si>
  <si>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</si>
  <si>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</si>
  <si>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</si>
  <si>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</si>
  <si>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</si>
  <si>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</si>
  <si>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</si>
  <si>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</si>
  <si>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</si>
  <si>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</si>
  <si>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</si>
  <si>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</si>
  <si>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</si>
  <si>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</si>
  <si>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</si>
  <si>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</si>
  <si>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</si>
  <si>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</si>
  <si>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</si>
  <si>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</si>
  <si>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</si>
  <si>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</si>
  <si>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</si>
  <si>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</si>
  <si>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</si>
  <si>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</si>
  <si>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</si>
  <si>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</si>
  <si>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</si>
  <si>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</si>
  <si>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</si>
  <si>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</si>
  <si>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</si>
  <si>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</si>
  <si>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</si>
  <si>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</si>
  <si>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</si>
  <si>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</si>
  <si>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</si>
  <si>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</si>
  <si>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</si>
  <si>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</si>
  <si>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</si>
  <si>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</si>
  <si>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</si>
  <si>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</si>
  <si>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</si>
  <si>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</si>
  <si>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</si>
  <si>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</si>
  <si>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</si>
  <si>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</si>
  <si>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</si>
  <si>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</si>
  <si>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</si>
  <si>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</si>
  <si>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</si>
  <si>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</si>
  <si>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</si>
  <si>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</si>
  <si>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</si>
  <si>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</si>
  <si>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</si>
  <si>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</si>
  <si>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</si>
  <si>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</si>
  <si>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</si>
  <si>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</si>
  <si>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</si>
  <si>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</si>
  <si>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</si>
  <si>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</si>
  <si>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</si>
  <si>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</si>
  <si>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</si>
  <si>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</si>
  <si>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</si>
  <si>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</si>
  <si>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</si>
  <si>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</si>
  <si>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</si>
  <si>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</si>
  <si>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</si>
  <si>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</si>
  <si>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</si>
  <si>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</si>
  <si>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</si>
  <si>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</si>
  <si>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</si>
  <si>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</si>
  <si>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</si>
  <si>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</si>
  <si>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</si>
  <si>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</si>
  <si>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</si>
  <si>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</si>
  <si>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</si>
  <si>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</si>
  <si>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</si>
  <si>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</si>
  <si>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</si>
  <si>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</si>
  <si>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</si>
  <si>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</si>
  <si>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</si>
  <si>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</si>
  <si>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</si>
  <si>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</si>
  <si>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</si>
  <si>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</si>
  <si>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</si>
  <si>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</si>
  <si>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</si>
  <si>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</si>
  <si>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</si>
  <si>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</si>
  <si>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</si>
  <si>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</si>
  <si>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</si>
  <si>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</si>
  <si>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</si>
  <si>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</si>
  <si>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</si>
  <si>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</si>
  <si>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</si>
  <si>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</si>
  <si>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</si>
  <si>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</si>
  <si>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</si>
  <si>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</si>
  <si>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</si>
  <si>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</si>
  <si>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</si>
  <si>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</si>
  <si>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</si>
  <si>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</si>
  <si>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</si>
  <si>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</si>
  <si>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</si>
  <si>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</si>
  <si>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</si>
  <si>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</si>
  <si>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</si>
  <si>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</si>
  <si>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</si>
  <si>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</si>
  <si>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</si>
  <si>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</si>
  <si>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</si>
  <si>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</si>
  <si>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</si>
  <si>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</si>
  <si>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</si>
  <si>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</si>
  <si>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</si>
  <si>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</si>
  <si>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</si>
  <si>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</si>
  <si>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</si>
  <si>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</si>
  <si>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</si>
  <si>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</si>
  <si>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</si>
  <si>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</si>
  <si>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</si>
  <si>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</si>
  <si>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</si>
  <si>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</si>
  <si>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</si>
  <si>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</si>
  <si>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</si>
  <si>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</si>
  <si>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</si>
  <si>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</si>
  <si>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</si>
  <si>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</si>
  <si>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</si>
  <si>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</si>
  <si>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</si>
  <si>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</si>
  <si>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</si>
  <si>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</si>
  <si>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</si>
  <si>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</si>
  <si>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</si>
  <si>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</si>
  <si>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</si>
  <si>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</si>
  <si>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</si>
  <si>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</si>
  <si>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</si>
  <si>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</si>
  <si>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</si>
  <si>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</si>
  <si>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</si>
  <si>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</si>
  <si>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</si>
  <si>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</si>
  <si>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</si>
  <si>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</si>
  <si>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</si>
  <si>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</si>
  <si>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</si>
  <si>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</si>
  <si>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</si>
  <si>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</si>
  <si>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</si>
  <si>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</si>
  <si>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</si>
  <si>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</si>
  <si>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</si>
  <si>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</si>
  <si>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</si>
  <si>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</si>
  <si>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</si>
  <si>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</si>
  <si>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</si>
  <si>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</si>
  <si>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</si>
  <si>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</si>
  <si>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</si>
  <si>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</si>
  <si>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</si>
  <si>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</si>
  <si>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</si>
  <si>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</si>
  <si>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</si>
  <si>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</si>
  <si>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</si>
  <si>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</si>
  <si>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</si>
  <si>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</si>
  <si>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</si>
  <si>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</si>
  <si>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</si>
  <si>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</si>
  <si>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</si>
  <si>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</si>
  <si>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</si>
  <si>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</si>
  <si>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</si>
  <si>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</si>
  <si>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</si>
  <si>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</si>
  <si>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</si>
  <si>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</si>
  <si>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</si>
  <si>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</si>
  <si>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</si>
  <si>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</si>
  <si>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</si>
  <si>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</si>
  <si>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</si>
  <si>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</si>
  <si>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</si>
  <si>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</si>
  <si>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</si>
  <si>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</si>
  <si>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</si>
  <si>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</si>
  <si>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</si>
  <si>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</si>
  <si>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</si>
  <si>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</si>
  <si>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</si>
  <si>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</si>
  <si>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</si>
  <si>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</si>
  <si>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</si>
  <si>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</si>
  <si>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</si>
  <si>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</si>
  <si>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</si>
  <si>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</si>
  <si>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</si>
  <si>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</si>
  <si>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</si>
  <si>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</si>
  <si>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</si>
  <si>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</si>
  <si>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</si>
  <si>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</si>
  <si>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</si>
  <si>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</si>
  <si>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</si>
  <si>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</si>
  <si>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</si>
  <si>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</si>
  <si>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</si>
  <si>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</si>
  <si>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</si>
  <si>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</si>
  <si>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</si>
  <si>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</si>
  <si>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</si>
  <si>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</si>
  <si>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</si>
  <si>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</si>
  <si>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</si>
  <si>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</si>
  <si>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</si>
  <si>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</si>
  <si>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</si>
  <si>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</si>
  <si>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</si>
  <si>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</si>
  <si>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</si>
  <si>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</si>
  <si>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</si>
  <si>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</si>
  <si>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</si>
  <si>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</si>
  <si>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</si>
  <si>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</si>
  <si>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</si>
  <si>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</si>
  <si>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</si>
  <si>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</si>
  <si>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</si>
  <si>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</si>
  <si>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</si>
  <si>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</si>
  <si>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</si>
  <si>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</si>
  <si>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</si>
  <si>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</si>
  <si>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</si>
  <si>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</si>
  <si>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</si>
  <si>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</si>
  <si>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</si>
  <si>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</si>
  <si>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</si>
  <si>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</si>
  <si>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</si>
  <si>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</si>
  <si>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</si>
  <si>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</si>
  <si>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</si>
  <si>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</si>
  <si>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</si>
  <si>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</si>
  <si>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</si>
  <si>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</si>
  <si>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</si>
  <si>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</si>
  <si>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</si>
  <si>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</si>
  <si>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</si>
  <si>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</si>
  <si>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</si>
  <si>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</si>
  <si>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</si>
  <si>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</si>
  <si>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</si>
  <si>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</si>
  <si>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</si>
  <si>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</si>
  <si>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</si>
  <si>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</si>
  <si>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</si>
  <si>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</si>
  <si>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</si>
  <si>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</si>
  <si>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</si>
  <si>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</si>
  <si>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</si>
  <si>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</si>
  <si>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</si>
  <si>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</si>
  <si>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</si>
  <si>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</si>
  <si>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</si>
  <si>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</si>
  <si>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</si>
  <si>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</si>
  <si>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</si>
  <si>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</si>
  <si>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</si>
  <si>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</si>
  <si>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</si>
  <si>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</si>
  <si>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</si>
  <si>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</si>
  <si>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</si>
  <si>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</si>
  <si>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</si>
  <si>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</si>
  <si>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</si>
  <si>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</si>
  <si>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</si>
  <si>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</si>
  <si>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</si>
  <si>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</si>
  <si>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</si>
  <si>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</si>
  <si>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</si>
  <si>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</si>
  <si>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</si>
  <si>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</si>
  <si>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</si>
  <si>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</si>
  <si>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</si>
  <si>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</si>
  <si>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</si>
  <si>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</si>
  <si>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</si>
  <si>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</si>
  <si>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</si>
  <si>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</si>
  <si>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</si>
  <si>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</si>
  <si>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</si>
  <si>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</si>
  <si>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</si>
  <si>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</si>
  <si>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</si>
  <si>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</si>
  <si>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</si>
  <si>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</si>
  <si>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</si>
  <si>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</si>
  <si>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</si>
  <si>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</si>
  <si>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</si>
  <si>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</si>
  <si>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</si>
  <si>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</si>
  <si>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</si>
  <si>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</si>
  <si>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</si>
  <si>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</si>
  <si>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</si>
  <si>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</si>
  <si>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</si>
  <si>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</si>
  <si>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</si>
  <si>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</si>
  <si>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</si>
  <si>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</si>
  <si>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</si>
  <si>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</si>
  <si>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</si>
  <si>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</si>
  <si>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</si>
  <si>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</si>
  <si>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</si>
  <si>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</si>
  <si>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</si>
  <si>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</si>
  <si>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</si>
  <si>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</si>
  <si>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</si>
  <si>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</si>
  <si>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</si>
  <si>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</si>
  <si>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</si>
  <si>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</si>
  <si>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</si>
  <si>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</si>
  <si>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</si>
  <si>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</si>
  <si>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</si>
  <si>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</si>
  <si>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</si>
  <si>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</si>
  <si>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</si>
  <si>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</si>
  <si>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</si>
  <si>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</si>
  <si>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</si>
  <si>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</si>
  <si>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</si>
  <si>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</si>
  <si>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</si>
  <si>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</si>
  <si>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</si>
  <si>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</si>
  <si>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</si>
  <si>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</si>
  <si>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</si>
  <si>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</si>
  <si>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</si>
  <si>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</si>
  <si>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</si>
  <si>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</si>
  <si>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</si>
  <si>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</si>
  <si>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</si>
  <si>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</si>
  <si>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</si>
  <si>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</si>
  <si>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</si>
  <si>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</si>
  <si>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</si>
  <si>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</si>
  <si>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</si>
  <si>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</si>
  <si>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</si>
  <si>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</si>
  <si>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</si>
  <si>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</si>
  <si>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</si>
  <si>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</si>
  <si>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</si>
  <si>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</si>
  <si>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</si>
  <si>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</si>
  <si>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</si>
  <si>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</si>
  <si>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</si>
  <si>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</si>
  <si>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</si>
  <si>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</si>
  <si>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</si>
  <si>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</si>
  <si>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</si>
  <si>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</si>
  <si>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</si>
  <si>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</si>
  <si>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</si>
  <si>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</si>
  <si>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</si>
  <si>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</si>
  <si>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</si>
  <si>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</si>
  <si>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</si>
  <si>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</si>
  <si>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</si>
  <si>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</si>
  <si>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</si>
  <si>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</si>
  <si>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</si>
  <si>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</si>
  <si>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</si>
  <si>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</si>
  <si>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</si>
  <si>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</si>
  <si>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</si>
  <si>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</si>
  <si>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</si>
  <si>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</si>
  <si>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</si>
  <si>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</si>
  <si>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</si>
  <si>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</si>
  <si>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</si>
  <si>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</si>
  <si>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</si>
  <si>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</si>
  <si>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</si>
  <si>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</si>
  <si>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</si>
  <si>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</si>
  <si>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</si>
  <si>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</si>
  <si>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</si>
  <si>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</si>
  <si>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</si>
  <si>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</si>
  <si>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</si>
  <si>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</si>
  <si>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</si>
  <si>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</si>
  <si>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</si>
  <si>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</si>
  <si>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</si>
  <si>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</si>
  <si>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</si>
  <si>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</si>
  <si>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</si>
  <si>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</si>
  <si>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</si>
  <si>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</si>
  <si>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</si>
  <si>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</si>
  <si>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</si>
  <si>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</si>
  <si>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</si>
  <si>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</si>
  <si>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</si>
  <si>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</si>
  <si>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</si>
  <si>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</si>
  <si>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</si>
  <si>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</si>
  <si>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</si>
  <si>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</si>
  <si>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</si>
  <si>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</si>
  <si>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</si>
  <si>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</si>
  <si>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</si>
  <si>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</si>
  <si>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</si>
  <si>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</si>
  <si>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</si>
  <si>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</si>
  <si>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</si>
  <si>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</si>
  <si>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</si>
  <si>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</si>
  <si>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</si>
  <si>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</si>
  <si>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</si>
  <si>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</si>
  <si>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</si>
  <si>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</si>
  <si>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</si>
  <si>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</si>
  <si>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</si>
  <si>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</si>
  <si>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</si>
  <si>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</si>
  <si>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</si>
  <si>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</si>
  <si>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</si>
  <si>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</si>
  <si>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</si>
  <si>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</si>
  <si>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</si>
  <si>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</si>
  <si>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</si>
  <si>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</si>
  <si>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</si>
  <si>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</si>
  <si>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</si>
  <si>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</si>
  <si>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</si>
  <si>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</si>
  <si>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</si>
  <si>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</si>
  <si>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</si>
  <si>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</si>
  <si>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</si>
  <si>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</si>
  <si>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</si>
  <si>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</si>
  <si>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</si>
  <si>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</si>
  <si>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</si>
  <si>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</si>
  <si>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</si>
  <si>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</si>
  <si>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</si>
  <si>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</si>
  <si>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</si>
  <si>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</si>
  <si>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</si>
  <si>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</si>
  <si>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</si>
  <si>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</si>
  <si>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</si>
  <si>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</si>
  <si>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</si>
  <si>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</si>
  <si>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</si>
  <si>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</si>
  <si>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</si>
  <si>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</si>
  <si>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</si>
  <si>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</si>
  <si>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</si>
  <si>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</si>
  <si>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</si>
  <si>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</si>
  <si>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</si>
  <si>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</si>
  <si>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</si>
  <si>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</si>
  <si>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</si>
  <si>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</si>
  <si>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</si>
  <si>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</si>
  <si>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</si>
  <si>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</si>
  <si>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</si>
  <si>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</si>
  <si>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</si>
  <si>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</si>
  <si>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</si>
  <si>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</si>
  <si>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</si>
  <si>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</si>
  <si>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</si>
  <si>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</si>
  <si>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</si>
  <si>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</si>
  <si>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</si>
  <si>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</si>
  <si>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</si>
  <si>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</si>
  <si>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</si>
  <si>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</si>
  <si>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</si>
  <si>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</si>
  <si>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</si>
  <si>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</si>
  <si>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</si>
  <si>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</si>
  <si>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</si>
  <si>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</si>
  <si>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</si>
  <si>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</si>
  <si>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</si>
  <si>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</si>
  <si>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</si>
  <si>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</si>
  <si>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</si>
  <si>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</si>
  <si>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</si>
  <si>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</si>
  <si>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</si>
  <si>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</si>
  <si>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</si>
  <si>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</si>
  <si>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</si>
  <si>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</si>
  <si>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</si>
  <si>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</si>
  <si>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</si>
  <si>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</si>
  <si>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</si>
  <si>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</si>
  <si>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</si>
  <si>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</si>
  <si>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</si>
  <si>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</si>
  <si>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</si>
  <si>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</si>
  <si>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</si>
  <si>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</si>
  <si>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</si>
  <si>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</si>
  <si>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</si>
  <si>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</si>
  <si>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</si>
  <si>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</si>
  <si>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</si>
  <si>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</si>
  <si>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</si>
  <si>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</si>
  <si>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</si>
  <si>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</si>
  <si>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</si>
  <si>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</si>
  <si>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</si>
  <si>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</si>
  <si>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</si>
  <si>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</si>
  <si>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</si>
  <si>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</si>
  <si>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</si>
  <si>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</si>
  <si>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</si>
  <si>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</si>
  <si>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</si>
  <si>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</si>
  <si>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</si>
  <si>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</si>
  <si>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</si>
  <si>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</si>
  <si>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</si>
  <si>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</si>
  <si>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</si>
  <si>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</si>
  <si>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</si>
  <si>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</si>
  <si>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</si>
  <si>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</si>
  <si>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</si>
  <si>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</si>
  <si>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</si>
  <si>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</si>
  <si>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</si>
  <si>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</si>
  <si>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</si>
  <si>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</si>
  <si>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</si>
  <si>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</si>
  <si>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</si>
  <si>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</si>
  <si>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</si>
  <si>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</si>
  <si>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</si>
  <si>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</si>
  <si>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</si>
  <si>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</si>
  <si>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</si>
  <si>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</si>
  <si>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</si>
  <si>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</si>
  <si>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</si>
  <si>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</si>
  <si>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</si>
  <si>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</si>
  <si>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</si>
  <si>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</si>
  <si>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</si>
  <si>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</si>
  <si>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</si>
  <si>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</si>
  <si>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</si>
  <si>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</si>
  <si>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</si>
  <si>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</si>
  <si>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</si>
  <si>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</si>
  <si>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</si>
  <si>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</si>
  <si>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</si>
  <si>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</si>
  <si>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</si>
  <si>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</si>
  <si>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</si>
  <si>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</si>
  <si>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</si>
  <si>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</si>
  <si>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</si>
  <si>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</si>
  <si>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</si>
  <si>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</si>
  <si>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</si>
  <si>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</si>
  <si>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</si>
  <si>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</si>
  <si>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</si>
  <si>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</si>
  <si>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</si>
  <si>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</si>
  <si>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</si>
  <si>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</si>
  <si>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</si>
  <si>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</si>
  <si>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</si>
  <si>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</si>
  <si>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</si>
  <si>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</si>
  <si>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</si>
  <si>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</si>
  <si>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</si>
  <si>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</si>
  <si>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</si>
  <si>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</si>
  <si>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</si>
  <si>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</si>
  <si>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</si>
  <si>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</si>
  <si>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</si>
  <si>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</si>
  <si>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</si>
  <si>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</si>
  <si>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</si>
  <si>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</si>
  <si>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</si>
  <si>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</si>
  <si>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</si>
  <si>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</si>
  <si>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</si>
  <si>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</si>
  <si>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</si>
  <si>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</si>
  <si>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</si>
  <si>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</si>
  <si>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</si>
  <si>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</si>
  <si>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</si>
  <si>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</si>
  <si>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</si>
  <si>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</si>
  <si>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</si>
  <si>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</si>
  <si>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</si>
  <si>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</si>
  <si>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</si>
  <si>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</si>
  <si>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</si>
  <si>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</si>
  <si>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</si>
  <si>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</si>
  <si>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</si>
  <si>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</si>
  <si>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</si>
  <si>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</si>
  <si>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</si>
  <si>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</si>
  <si>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</si>
  <si>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</si>
  <si>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</si>
  <si>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</si>
  <si>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</si>
  <si>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</si>
  <si>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</si>
  <si>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</si>
  <si>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</si>
  <si>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</si>
  <si>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</si>
  <si>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</si>
  <si>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</si>
  <si>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</si>
  <si>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</si>
  <si>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</si>
  <si>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</si>
  <si>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</si>
  <si>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</si>
  <si>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</si>
  <si>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</si>
  <si>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</si>
  <si>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</si>
  <si>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</si>
  <si>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</si>
  <si>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</si>
  <si>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</si>
  <si>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</si>
  <si>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</si>
  <si>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</si>
  <si>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</si>
  <si>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</si>
  <si>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</si>
  <si>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</si>
  <si>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</si>
  <si>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</si>
  <si>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</si>
  <si>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</si>
  <si>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</si>
  <si>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</si>
  <si>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</si>
  <si>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</si>
  <si>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</si>
  <si>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</si>
  <si>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</si>
  <si>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</si>
  <si>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</si>
  <si>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</si>
  <si>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</si>
  <si>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</si>
  <si>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</si>
  <si>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</si>
  <si>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</si>
  <si>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</si>
  <si>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</si>
  <si>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</si>
  <si>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</si>
  <si>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</si>
  <si>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</si>
  <si>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</si>
  <si>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</si>
  <si>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</si>
  <si>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</si>
  <si>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</si>
  <si>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</si>
  <si>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</si>
  <si>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</si>
  <si>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</si>
  <si>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</si>
  <si>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</si>
  <si>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</si>
  <si>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</si>
  <si>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</si>
  <si>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</si>
  <si>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</si>
  <si>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</si>
  <si>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</si>
  <si>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</si>
  <si>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</si>
  <si>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</si>
  <si>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</si>
  <si>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</si>
  <si>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</si>
  <si>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</si>
  <si>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</si>
  <si>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</si>
  <si>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</si>
  <si>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</si>
  <si>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</si>
  <si>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</si>
  <si>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</si>
  <si>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</si>
  <si>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</si>
  <si>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</si>
  <si>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</si>
  <si>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</si>
  <si>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</si>
  <si>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</si>
  <si>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</si>
  <si>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</si>
  <si>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</si>
  <si>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</si>
  <si>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</si>
  <si>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</si>
  <si>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</si>
  <si>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</si>
  <si>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</si>
  <si>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</si>
  <si>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</si>
  <si>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</si>
  <si>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</si>
  <si>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</si>
  <si>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</si>
  <si>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</si>
  <si>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</si>
  <si>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</si>
  <si>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</si>
  <si>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</si>
  <si>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</si>
  <si>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</si>
  <si>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</si>
  <si>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</si>
  <si>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</si>
  <si>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</si>
  <si>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</si>
  <si>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</si>
  <si>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</si>
  <si>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</si>
  <si>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</si>
  <si>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</si>
  <si>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</si>
  <si>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</si>
  <si>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</si>
  <si>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</si>
  <si>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</si>
  <si>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</si>
  <si>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</si>
  <si>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</si>
  <si>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</si>
  <si>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</si>
  <si>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</si>
  <si>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</si>
  <si>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</si>
  <si>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</si>
  <si>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</si>
  <si>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</si>
  <si>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</si>
  <si>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</si>
  <si>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</si>
  <si>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</si>
  <si>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</si>
  <si>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</si>
  <si>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</si>
  <si>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</si>
  <si>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</si>
  <si>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</si>
  <si>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</si>
  <si>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</si>
  <si>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</si>
  <si>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</si>
  <si>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</si>
  <si>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</si>
  <si>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</si>
  <si>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</si>
  <si>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</si>
  <si>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</si>
  <si>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</si>
  <si>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</si>
  <si>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</si>
  <si>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</si>
  <si>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</si>
  <si>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</si>
  <si>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</si>
  <si>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</si>
  <si>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</si>
  <si>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</si>
  <si>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</si>
  <si>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</si>
  <si>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</si>
  <si>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</si>
  <si>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</si>
  <si>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</si>
  <si>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</si>
  <si>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</si>
  <si>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</si>
  <si>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</si>
  <si>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</si>
  <si>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</si>
  <si>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</si>
  <si>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</si>
  <si>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</si>
  <si>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</si>
  <si>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</si>
  <si>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</si>
  <si>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</si>
  <si>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</si>
  <si>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</si>
  <si>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</si>
  <si>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</si>
  <si>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</si>
  <si>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</si>
  <si>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</si>
  <si>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</si>
  <si>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</si>
  <si>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</si>
  <si>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</si>
  <si>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</si>
  <si>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</si>
  <si>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</si>
  <si>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</si>
  <si>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</si>
  <si>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</si>
  <si>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</si>
  <si>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</si>
  <si>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</si>
  <si>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</si>
  <si>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</si>
  <si>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</si>
  <si>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</si>
  <si>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</si>
  <si>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</si>
  <si>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</si>
  <si>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</si>
  <si>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</si>
  <si>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</si>
  <si>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</si>
  <si>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</si>
  <si>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</si>
  <si>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</si>
  <si>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</si>
  <si>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</si>
  <si>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</si>
  <si>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</si>
  <si>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</si>
  <si>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</si>
  <si>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</si>
  <si>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</si>
  <si>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</si>
  <si>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</si>
  <si>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</si>
  <si>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</si>
  <si>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</si>
  <si>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</si>
  <si>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</si>
  <si>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</si>
  <si>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</si>
  <si>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</si>
  <si>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</si>
  <si>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</si>
  <si>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</si>
  <si>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</si>
  <si>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</si>
  <si>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</si>
  <si>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</si>
  <si>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</si>
  <si>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</si>
  <si>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</si>
  <si>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</si>
  <si>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</si>
  <si>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</si>
  <si>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</si>
  <si>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</si>
  <si>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</si>
  <si>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</si>
  <si>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</si>
  <si>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</si>
  <si>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</si>
  <si>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</si>
  <si>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</si>
  <si>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</si>
  <si>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</si>
  <si>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</si>
  <si>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</si>
  <si>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</si>
  <si>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</si>
  <si>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</si>
  <si>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</si>
  <si>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</si>
  <si>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</si>
  <si>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</si>
  <si>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</si>
  <si>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</si>
  <si>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</si>
  <si>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</si>
  <si>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</si>
  <si>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</si>
  <si>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</si>
  <si>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</si>
  <si>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</si>
  <si>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</si>
  <si>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</si>
  <si>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</si>
  <si>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</si>
  <si>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</si>
  <si>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</si>
  <si>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</si>
  <si>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</si>
  <si>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</si>
  <si>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</si>
  <si>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</si>
  <si>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</si>
  <si>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</si>
  <si>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</si>
  <si>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</si>
  <si>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</si>
  <si>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</si>
  <si>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</si>
  <si>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</si>
  <si>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</si>
  <si>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</si>
  <si>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</si>
  <si>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</si>
  <si>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</si>
  <si>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</si>
  <si>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</si>
  <si>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</si>
  <si>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</si>
  <si>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</si>
  <si>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</si>
  <si>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</si>
  <si>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</si>
  <si>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</si>
  <si>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</si>
  <si>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</si>
  <si>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</si>
  <si>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</si>
  <si>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</si>
  <si>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</si>
  <si>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</si>
  <si>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</si>
  <si>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</si>
  <si>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</si>
  <si>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</si>
  <si>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</si>
  <si>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</si>
  <si>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</si>
  <si>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</si>
  <si>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</si>
  <si>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</si>
  <si>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</si>
  <si>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</si>
  <si>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</si>
  <si>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</si>
  <si>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</si>
  <si>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</si>
  <si>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</si>
  <si>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</si>
  <si>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</si>
  <si>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</si>
  <si>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</si>
  <si>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</si>
  <si>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</si>
  <si>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</si>
  <si>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</si>
  <si>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</si>
  <si>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</si>
  <si>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</si>
  <si>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</si>
  <si>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</si>
  <si>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</si>
  <si>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</si>
  <si>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</si>
  <si>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</si>
  <si>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</si>
  <si>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</si>
  <si>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</si>
  <si>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</si>
  <si>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</si>
  <si>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</si>
  <si>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</si>
  <si>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</si>
  <si>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</si>
  <si>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</si>
  <si>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</si>
  <si>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</si>
  <si>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</si>
  <si>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</si>
  <si>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</si>
  <si>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</si>
  <si>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</si>
  <si>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</si>
  <si>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</si>
  <si>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</si>
  <si>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</si>
  <si>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</si>
  <si>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</si>
  <si>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</si>
  <si>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</si>
  <si>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</si>
  <si>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</si>
  <si>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</si>
  <si>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</si>
  <si>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</si>
  <si>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</si>
  <si>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</si>
  <si>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</si>
  <si>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</si>
  <si>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</si>
  <si>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</si>
  <si>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</si>
  <si>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</si>
  <si>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</si>
  <si>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</si>
  <si>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</si>
  <si>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</si>
  <si>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</si>
  <si>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</si>
  <si>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</si>
  <si>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</si>
  <si>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</si>
  <si>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</si>
  <si>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</si>
  <si>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</si>
  <si>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</si>
  <si>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</si>
  <si>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</si>
  <si>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</si>
  <si>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</si>
  <si>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</si>
  <si>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</si>
  <si>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</si>
  <si>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</si>
  <si>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</si>
  <si>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</si>
  <si>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</si>
  <si>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</si>
  <si>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</si>
  <si>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</si>
  <si>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</si>
  <si>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</si>
  <si>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</si>
  <si>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</si>
  <si>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</si>
  <si>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</si>
  <si>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</si>
  <si>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</si>
  <si>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</si>
  <si>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</si>
  <si>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</si>
  <si>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</si>
  <si>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</si>
  <si>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</si>
  <si>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</si>
  <si>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</si>
  <si>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</si>
  <si>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</si>
  <si>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</si>
  <si>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</si>
  <si>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</si>
  <si>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</si>
  <si>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</si>
  <si>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</si>
  <si>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</si>
  <si>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</si>
  <si>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</si>
  <si>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</si>
  <si>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</si>
  <si>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</si>
  <si>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</si>
  <si>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</si>
  <si>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</si>
  <si>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</si>
  <si>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</si>
  <si>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</si>
  <si>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</si>
  <si>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</si>
  <si>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</si>
  <si>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</si>
  <si>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</si>
  <si>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</si>
  <si>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</si>
  <si>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</si>
  <si>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</si>
  <si>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</si>
  <si>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</si>
  <si>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</si>
  <si>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</si>
  <si>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</si>
  <si>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</si>
  <si>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</si>
  <si>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</si>
  <si>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</si>
  <si>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</si>
  <si>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</si>
  <si>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</si>
  <si>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</si>
  <si>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</si>
  <si>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</si>
  <si>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</si>
  <si>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</si>
  <si>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</si>
  <si>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</si>
  <si>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</si>
  <si>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</si>
  <si>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</si>
  <si>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</si>
  <si>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</si>
  <si>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</si>
  <si>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</si>
  <si>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</si>
  <si>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</si>
  <si>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</si>
  <si>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</si>
  <si>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</si>
  <si>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</si>
  <si>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</si>
  <si>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</si>
  <si>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</si>
  <si>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</si>
  <si>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</si>
  <si>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</si>
  <si>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</si>
  <si>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</si>
  <si>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</si>
  <si>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</si>
  <si>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</si>
  <si>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</si>
  <si>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</si>
  <si>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</si>
  <si>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</si>
  <si>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</si>
  <si>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</si>
  <si>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</si>
  <si>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</si>
  <si>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</si>
  <si>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</si>
  <si>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</si>
  <si>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</si>
  <si>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</si>
  <si>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</si>
  <si>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</si>
  <si>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</si>
  <si>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</si>
  <si>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</si>
  <si>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</si>
  <si>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</si>
  <si>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</si>
  <si>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</si>
  <si>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</si>
  <si>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</si>
  <si>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</si>
  <si>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</si>
  <si>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</si>
  <si>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</si>
  <si>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</si>
  <si>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</si>
  <si>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</si>
  <si>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</si>
  <si>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</si>
  <si>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</si>
  <si>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</si>
  <si>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</si>
  <si>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</si>
  <si>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</si>
  <si>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</si>
  <si>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</si>
  <si>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</si>
  <si>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</si>
  <si>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</si>
  <si>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</si>
  <si>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</si>
  <si>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</si>
  <si>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</si>
  <si>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</si>
  <si>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</si>
  <si>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</si>
  <si>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</si>
  <si>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</si>
  <si>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</si>
  <si>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</si>
  <si>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</si>
  <si>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</si>
  <si>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</si>
  <si>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</si>
  <si>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</si>
  <si>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</si>
  <si>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</si>
  <si>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</si>
  <si>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</si>
  <si>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</si>
  <si>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</si>
  <si>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</si>
  <si>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</si>
  <si>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</si>
  <si>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</si>
  <si>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</si>
  <si>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</si>
  <si>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</si>
  <si>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</si>
  <si>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</si>
  <si>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</si>
  <si>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</si>
  <si>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</si>
  <si>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</si>
  <si>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</si>
  <si>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</si>
  <si>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</si>
  <si>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</si>
  <si>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</si>
  <si>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</si>
  <si>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</si>
  <si>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</si>
  <si>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</si>
  <si>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</si>
  <si>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</si>
  <si>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</si>
  <si>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</si>
  <si>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</si>
  <si>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</si>
  <si>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</si>
  <si>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</si>
  <si>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</si>
  <si>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</si>
  <si>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</si>
  <si>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</si>
  <si>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</si>
  <si>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</si>
  <si>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</si>
  <si>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</si>
  <si>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</si>
  <si>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</si>
  <si>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</si>
  <si>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</si>
  <si>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</si>
  <si>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</si>
  <si>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</si>
  <si>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</si>
  <si>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</si>
  <si>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</si>
  <si>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</si>
  <si>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</si>
  <si>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</si>
  <si>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</si>
  <si>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</si>
  <si>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</si>
  <si>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</si>
  <si>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</si>
  <si>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</si>
  <si>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</si>
  <si>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</si>
  <si>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</si>
  <si>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</si>
  <si>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</si>
  <si>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</si>
  <si>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</si>
  <si>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</si>
  <si>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</si>
  <si>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</si>
  <si>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</si>
  <si>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</si>
  <si>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</si>
  <si>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</si>
  <si>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</si>
  <si>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</si>
  <si>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</si>
  <si>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</si>
  <si>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</si>
  <si>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</si>
  <si>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</si>
  <si>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</si>
  <si>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</si>
  <si>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</si>
  <si>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</si>
  <si>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</si>
  <si>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</si>
  <si>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</si>
  <si>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</si>
  <si>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</si>
  <si>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</si>
  <si>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</si>
  <si>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</si>
  <si>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</si>
  <si>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</si>
  <si>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</si>
  <si>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</si>
  <si>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</si>
  <si>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</si>
  <si>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</si>
  <si>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</si>
  <si>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</si>
  <si>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</si>
  <si>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</si>
  <si>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</si>
  <si>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</si>
  <si>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</si>
  <si>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</si>
  <si>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</si>
  <si>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</si>
  <si>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</si>
  <si>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</si>
  <si>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</si>
  <si>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</si>
  <si>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</si>
  <si>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</si>
  <si>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</si>
  <si>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</si>
  <si>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</si>
  <si>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</si>
  <si>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</si>
  <si>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</si>
  <si>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</si>
  <si>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</si>
  <si>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</si>
  <si>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</si>
  <si>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</si>
  <si>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</si>
  <si>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</si>
  <si>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</si>
  <si>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</si>
  <si>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</si>
  <si>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</si>
  <si>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</si>
  <si>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</si>
  <si>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</si>
  <si>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</si>
  <si>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</si>
  <si>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</si>
  <si>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</si>
  <si>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</si>
  <si>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</si>
  <si>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</si>
  <si>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</si>
  <si>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</si>
  <si>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</si>
  <si>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</si>
  <si>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</si>
  <si>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</si>
  <si>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</si>
  <si>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</si>
  <si>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</si>
  <si>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</si>
  <si>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</si>
  <si>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</si>
  <si>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</si>
  <si>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</si>
  <si>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</si>
  <si>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</si>
  <si>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</si>
  <si>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</si>
  <si>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</si>
  <si>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</si>
  <si>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</si>
  <si>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</si>
  <si>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</si>
  <si>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</si>
  <si>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</si>
  <si>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</si>
  <si>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</si>
  <si>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</si>
  <si>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</si>
  <si>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</si>
  <si>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</si>
  <si>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</si>
  <si>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</si>
  <si>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</si>
  <si>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</si>
  <si>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</si>
  <si>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</si>
  <si>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</si>
  <si>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</si>
  <si>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</si>
  <si>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</si>
  <si>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</si>
  <si>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</si>
  <si>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</si>
  <si>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</si>
  <si>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</si>
  <si>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</si>
  <si>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</si>
  <si>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</si>
  <si>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</si>
  <si>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</si>
  <si>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</si>
  <si>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</si>
  <si>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</si>
  <si>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</si>
  <si>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</si>
  <si>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</si>
  <si>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</si>
  <si>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</si>
  <si>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</si>
  <si>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</si>
  <si>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</si>
  <si>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</si>
  <si>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</si>
  <si>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</si>
  <si>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</si>
  <si>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</si>
  <si>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</si>
  <si>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</si>
  <si>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</si>
  <si>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</si>
  <si>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</si>
  <si>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</si>
  <si>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</si>
  <si>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</si>
  <si>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</si>
  <si>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</si>
  <si>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</si>
  <si>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</si>
  <si>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</si>
  <si>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</si>
  <si>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</si>
  <si>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</si>
  <si>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</si>
  <si>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</si>
  <si>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</si>
  <si>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</si>
  <si>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</si>
  <si>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</si>
  <si>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</si>
  <si>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</si>
  <si>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</si>
  <si>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</si>
  <si>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</si>
  <si>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</si>
  <si>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</si>
  <si>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</si>
  <si>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</si>
  <si>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</si>
  <si>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</si>
  <si>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</si>
  <si>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</si>
  <si>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</si>
  <si>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</si>
  <si>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</si>
  <si>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</si>
  <si>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</si>
  <si>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</si>
  <si>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</si>
  <si>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</si>
  <si>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</si>
  <si>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</si>
  <si>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</si>
  <si>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</si>
  <si>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</si>
  <si>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</si>
  <si>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</si>
  <si>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</si>
  <si>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</si>
  <si>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</si>
  <si>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</si>
  <si>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</si>
  <si>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</si>
  <si>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</si>
  <si>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</si>
  <si>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</si>
  <si>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</si>
  <si>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</si>
  <si>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</si>
  <si>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</si>
  <si>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</si>
  <si>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</si>
  <si>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</si>
  <si>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</si>
  <si>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</si>
  <si>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</si>
  <si>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</si>
  <si>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</si>
  <si>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</si>
  <si>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</si>
  <si>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</si>
  <si>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</si>
  <si>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</si>
  <si>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</si>
  <si>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</si>
  <si>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</si>
  <si>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</si>
  <si>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</si>
  <si>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</si>
  <si>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</si>
  <si>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</si>
  <si>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</si>
  <si>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</si>
  <si>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</si>
  <si>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</si>
  <si>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</si>
  <si>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</si>
  <si>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</si>
  <si>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</si>
  <si>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</si>
  <si>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</si>
  <si>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</si>
  <si>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</si>
  <si>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</si>
  <si>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</si>
  <si>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</si>
  <si>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</si>
  <si>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</si>
  <si>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</si>
  <si>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</si>
  <si>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</si>
  <si>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</si>
  <si>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</si>
  <si>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</si>
  <si>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</si>
  <si>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</si>
  <si>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</si>
  <si>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</si>
  <si>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</si>
  <si>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</si>
  <si>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</si>
  <si>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</si>
  <si>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</si>
  <si>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</si>
  <si>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</si>
  <si>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</si>
  <si>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</si>
  <si>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</si>
  <si>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</si>
  <si>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</si>
  <si>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</si>
  <si>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</si>
  <si>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</si>
  <si>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</si>
  <si>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</si>
  <si>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</si>
  <si>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</si>
  <si>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</si>
  <si>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</si>
  <si>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</si>
  <si>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</si>
  <si>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</si>
  <si>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</si>
  <si>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</si>
  <si>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</si>
  <si>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</si>
  <si>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</si>
  <si>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</si>
  <si>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</si>
  <si>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</si>
  <si>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</si>
  <si>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</si>
  <si>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</si>
  <si>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</si>
  <si>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</si>
  <si>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</si>
  <si>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</si>
  <si>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</si>
  <si>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</si>
  <si>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</si>
  <si>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</si>
  <si>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</si>
  <si>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</si>
  <si>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</si>
  <si>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</si>
  <si>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</si>
  <si>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</si>
  <si>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</si>
  <si>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</si>
  <si>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</si>
  <si>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</si>
  <si>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</si>
  <si>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</si>
  <si>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</si>
  <si>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</si>
  <si>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</si>
  <si>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</si>
  <si>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</si>
  <si>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</si>
  <si>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</si>
  <si>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</si>
  <si>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</si>
  <si>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</si>
  <si>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</si>
  <si>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</si>
  <si>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</si>
  <si>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</si>
  <si>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</si>
  <si>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</si>
  <si>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</si>
  <si>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</si>
  <si>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</si>
  <si>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</si>
  <si>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</si>
  <si>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</si>
  <si>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</si>
  <si>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</si>
  <si>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</si>
  <si>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</si>
  <si>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</si>
  <si>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</si>
  <si>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</si>
  <si>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</si>
  <si>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</si>
  <si>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</si>
  <si>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</si>
  <si>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</si>
  <si>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</si>
  <si>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</si>
  <si>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</si>
  <si>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</si>
  <si>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</si>
  <si>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</si>
  <si>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</si>
  <si>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</si>
  <si>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</si>
  <si>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</si>
  <si>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</si>
  <si>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</si>
  <si>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</si>
  <si>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</si>
  <si>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</si>
  <si>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</si>
  <si>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</si>
  <si>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</si>
  <si>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</si>
  <si>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</si>
  <si>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</si>
  <si>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</si>
  <si>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</si>
  <si>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</si>
  <si>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</si>
  <si>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</si>
  <si>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</si>
  <si>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</si>
  <si>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</si>
  <si>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</si>
  <si>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</si>
  <si>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</si>
  <si>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</si>
  <si>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</si>
  <si>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</si>
  <si>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</si>
  <si>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</si>
  <si>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</si>
  <si>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</si>
  <si>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</si>
  <si>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</si>
  <si>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</si>
  <si>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</si>
  <si>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</si>
  <si>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</si>
  <si>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</si>
  <si>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</si>
  <si>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</si>
  <si>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</si>
  <si>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</si>
  <si>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</si>
  <si>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</si>
  <si>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</si>
  <si>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</si>
  <si>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</si>
  <si>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</si>
  <si>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</si>
  <si>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</si>
  <si>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</si>
  <si>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</si>
  <si>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</si>
  <si>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</si>
  <si>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</si>
  <si>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</si>
  <si>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</si>
  <si>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</si>
  <si>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</si>
  <si>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</si>
  <si>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</si>
  <si>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</si>
  <si>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</si>
  <si>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</si>
  <si>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</si>
  <si>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</si>
  <si>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</si>
  <si>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</si>
  <si>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</si>
  <si>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</si>
  <si>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</si>
  <si>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</si>
  <si>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</si>
  <si>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</si>
  <si>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</si>
  <si>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</si>
  <si>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</si>
  <si>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</si>
  <si>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</si>
  <si>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</si>
  <si>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</si>
  <si>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</si>
  <si>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</si>
  <si>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</si>
  <si>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</si>
  <si>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</si>
  <si>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</si>
  <si>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</si>
  <si>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</si>
  <si>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</si>
  <si>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</si>
  <si>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</si>
  <si>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</si>
  <si>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</si>
  <si>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</si>
  <si>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</si>
  <si>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</si>
  <si>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</si>
  <si>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</si>
  <si>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</si>
  <si>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</si>
  <si>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</si>
  <si>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</si>
  <si>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</si>
  <si>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</si>
  <si>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</si>
  <si>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</si>
  <si>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</si>
  <si>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</si>
  <si>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</si>
  <si>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</si>
  <si>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</si>
  <si>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</si>
  <si>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</si>
  <si>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</si>
  <si>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</si>
  <si>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</si>
  <si>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</si>
  <si>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</si>
  <si>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</si>
  <si>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</si>
  <si>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</si>
  <si>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</si>
  <si>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</si>
  <si>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</si>
  <si>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</si>
  <si>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</si>
  <si>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</si>
  <si>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</si>
  <si>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</si>
  <si>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</si>
  <si>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</si>
  <si>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</si>
  <si>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</si>
  <si>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</si>
  <si>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</si>
  <si>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</si>
  <si>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</si>
  <si>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</si>
  <si>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</si>
  <si>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</si>
  <si>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</si>
  <si>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</si>
  <si>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</si>
  <si>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</si>
  <si>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</si>
  <si>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</si>
  <si>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</si>
  <si>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</si>
  <si>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</si>
  <si>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</si>
  <si>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</si>
  <si>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</si>
  <si>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</si>
  <si>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</si>
  <si>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</si>
  <si>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</si>
  <si>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</si>
  <si>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</si>
  <si>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</si>
  <si>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</si>
  <si>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</si>
  <si>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</si>
  <si>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</si>
  <si>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</si>
  <si>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</si>
  <si>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</si>
  <si>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</si>
  <si>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</si>
  <si>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</si>
  <si>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</si>
  <si>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</si>
  <si>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</si>
  <si>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</si>
  <si>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</si>
  <si>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</si>
  <si>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</si>
  <si>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</si>
  <si>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</si>
  <si>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</si>
  <si>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</si>
  <si>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</si>
  <si>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</si>
  <si>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</si>
  <si>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</si>
  <si>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</si>
  <si>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</si>
  <si>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</si>
  <si>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</si>
  <si>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</si>
  <si>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</si>
  <si>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</si>
  <si>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</si>
  <si>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</si>
  <si>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</si>
  <si>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</si>
  <si>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</si>
  <si>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</si>
  <si>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</si>
  <si>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</si>
  <si>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</si>
  <si>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</si>
  <si>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</si>
  <si>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</si>
  <si>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</si>
  <si>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</si>
  <si>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</si>
  <si>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</si>
  <si>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</si>
  <si>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</si>
  <si>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</si>
  <si>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</si>
  <si>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</si>
  <si>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</si>
  <si>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</si>
  <si>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</si>
  <si>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</si>
  <si>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</si>
  <si>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</si>
  <si>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</si>
  <si>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</si>
  <si>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</si>
  <si>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</si>
  <si>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</si>
  <si>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</si>
  <si>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</si>
  <si>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</si>
  <si>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</si>
  <si>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</si>
  <si>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</si>
  <si>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</si>
  <si>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</si>
  <si>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</si>
  <si>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</si>
  <si>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</si>
  <si>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</si>
  <si>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</si>
  <si>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</si>
  <si>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</si>
  <si>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</si>
  <si>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</si>
  <si>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</si>
  <si>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</si>
  <si>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</si>
  <si>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</si>
  <si>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</si>
  <si>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</si>
  <si>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</si>
  <si>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</si>
  <si>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</si>
  <si>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</si>
  <si>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</si>
  <si>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</si>
  <si>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</si>
  <si>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</si>
  <si>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</si>
  <si>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</si>
  <si>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</si>
  <si>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</si>
  <si>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</si>
  <si>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</si>
  <si>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</si>
  <si>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</si>
  <si>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</si>
  <si>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</si>
  <si>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</si>
  <si>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</si>
  <si>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</si>
  <si>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</si>
  <si>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</si>
  <si>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</si>
  <si>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</si>
  <si>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</si>
  <si>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</si>
  <si>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</si>
  <si>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</si>
  <si>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</si>
  <si>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</si>
  <si>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</si>
  <si>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</si>
  <si>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</si>
  <si>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</si>
  <si>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</si>
  <si>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</si>
  <si>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</si>
  <si>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</si>
  <si>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</si>
  <si>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</si>
  <si>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</si>
  <si>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</si>
  <si>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</si>
  <si>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</si>
  <si>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</si>
  <si>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</si>
  <si>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</si>
  <si>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</si>
  <si>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</si>
  <si>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</si>
  <si>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</si>
  <si>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</si>
  <si>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</si>
  <si>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</si>
  <si>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</si>
  <si>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</si>
  <si>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</si>
  <si>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</si>
  <si>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</si>
  <si>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</si>
  <si>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</si>
  <si>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</si>
  <si>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</si>
  <si>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</si>
  <si>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</si>
  <si>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</si>
  <si>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</si>
  <si>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</si>
  <si>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</si>
  <si>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</si>
  <si>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</si>
  <si>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</si>
  <si>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</si>
  <si>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</si>
  <si>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</si>
  <si>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</si>
  <si>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</si>
  <si>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</si>
  <si>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</si>
  <si>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</si>
  <si>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</si>
  <si>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</si>
  <si>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</si>
  <si>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</si>
  <si>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</si>
  <si>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</si>
  <si>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</si>
  <si>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</si>
  <si>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</si>
  <si>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</si>
  <si>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</si>
  <si>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</si>
  <si>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</si>
  <si>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</si>
  <si>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</si>
  <si>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</si>
  <si>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</si>
  <si>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</si>
  <si>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</si>
  <si>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</si>
  <si>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</si>
  <si>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</si>
  <si>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</si>
  <si>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</si>
  <si>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</si>
  <si>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</si>
  <si>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</si>
  <si>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</si>
  <si>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</si>
  <si>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</si>
  <si>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</si>
  <si>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</si>
  <si>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</si>
  <si>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</si>
  <si>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</si>
  <si>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</si>
  <si>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</si>
  <si>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</si>
  <si>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</si>
  <si>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</si>
  <si>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</si>
  <si>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</si>
  <si>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</si>
  <si>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</si>
  <si>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</si>
  <si>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</si>
  <si>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</si>
  <si>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</si>
  <si>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</si>
  <si>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</si>
  <si>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</si>
  <si>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</si>
  <si>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</si>
  <si>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</si>
  <si>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</si>
  <si>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</si>
  <si>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</si>
  <si>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</si>
  <si>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</si>
  <si>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</si>
  <si>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</si>
  <si>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</si>
  <si>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</si>
  <si>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</si>
  <si>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</si>
  <si>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</si>
  <si>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</si>
  <si>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</si>
  <si>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</si>
  <si>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</si>
  <si>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</si>
  <si>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</si>
  <si>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</si>
  <si>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</si>
  <si>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</si>
  <si>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</si>
  <si>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</si>
  <si>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</si>
  <si>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</si>
  <si>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</si>
  <si>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</si>
  <si>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</si>
  <si>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</si>
  <si>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</si>
  <si>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</si>
  <si>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</si>
  <si>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</si>
  <si>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</si>
  <si>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</si>
  <si>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</si>
  <si>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</si>
  <si>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</si>
  <si>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</si>
  <si>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</si>
  <si>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</si>
  <si>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</si>
  <si>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</si>
  <si>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</si>
  <si>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</si>
  <si>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</si>
  <si>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</si>
  <si>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</si>
  <si>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</si>
  <si>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</si>
  <si>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</si>
  <si>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</si>
  <si>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</si>
  <si>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</si>
  <si>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</si>
  <si>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</si>
  <si>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</si>
  <si>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</si>
  <si>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</si>
  <si>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</si>
  <si>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</si>
  <si>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</si>
  <si>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</si>
  <si>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</si>
  <si>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</si>
  <si>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</si>
  <si>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</si>
  <si>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</si>
  <si>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</si>
  <si>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</si>
  <si>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</si>
  <si>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</si>
  <si>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</si>
  <si>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</si>
  <si>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</si>
  <si>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</si>
  <si>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</si>
  <si>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</si>
  <si>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</si>
  <si>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</si>
  <si>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</si>
  <si>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</si>
  <si>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</si>
  <si>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</si>
  <si>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</si>
  <si>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</si>
  <si>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</si>
  <si>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</si>
  <si>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</si>
  <si>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</si>
  <si>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</si>
  <si>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</si>
  <si>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</si>
  <si>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</si>
  <si>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</si>
  <si>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</si>
  <si>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</si>
  <si>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</si>
  <si>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</si>
  <si>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</si>
  <si>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</si>
  <si>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</si>
  <si>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</si>
  <si>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</si>
  <si>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</si>
  <si>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</si>
  <si>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</si>
  <si>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</si>
  <si>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</si>
  <si>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</si>
  <si>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</si>
  <si>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</si>
  <si>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</si>
  <si>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</si>
  <si>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</si>
  <si>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</si>
  <si>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</si>
  <si>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</si>
  <si>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</si>
  <si>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</si>
  <si>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</si>
  <si>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</si>
  <si>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</si>
  <si>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</si>
  <si>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</si>
  <si>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</si>
  <si>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</si>
  <si>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</si>
  <si>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</si>
  <si>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</si>
  <si>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</si>
  <si>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</si>
  <si>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</si>
  <si>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</si>
  <si>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</si>
  <si>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</si>
  <si>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</si>
  <si>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</si>
  <si>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</si>
  <si>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</si>
  <si>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</si>
  <si>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</si>
  <si>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</si>
  <si>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</si>
  <si>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</si>
  <si>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</si>
  <si>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</si>
  <si>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</si>
  <si>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</si>
  <si>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</si>
  <si>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</si>
  <si>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</si>
  <si>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</si>
  <si>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</si>
  <si>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</si>
  <si>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</si>
  <si>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</si>
  <si>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</si>
  <si>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</si>
  <si>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</si>
  <si>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</si>
  <si>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</si>
  <si>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</si>
  <si>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</si>
  <si>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</si>
  <si>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</si>
  <si>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</si>
  <si>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</si>
  <si>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</si>
  <si>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</si>
  <si>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</si>
  <si>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</si>
  <si>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</si>
  <si>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</si>
  <si>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</si>
  <si>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</si>
  <si>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</si>
  <si>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</si>
  <si>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</si>
  <si>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</si>
  <si>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</si>
  <si>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</si>
  <si>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</si>
  <si>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</si>
  <si>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</si>
  <si>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</si>
  <si>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</si>
  <si>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</si>
  <si>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</si>
  <si>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</si>
  <si>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</si>
  <si>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</si>
  <si>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</si>
  <si>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</si>
  <si>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</si>
  <si>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</si>
  <si>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</si>
  <si>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</si>
  <si>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</si>
  <si>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</si>
  <si>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</si>
  <si>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</si>
  <si>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</si>
  <si>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</si>
  <si>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</si>
  <si>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</si>
  <si>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</si>
  <si>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</si>
  <si>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</si>
  <si>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</si>
  <si>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</si>
  <si>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</si>
  <si>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</si>
  <si>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</si>
  <si>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</si>
  <si>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</si>
  <si>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</si>
  <si>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</si>
  <si>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</si>
  <si>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</si>
  <si>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</si>
  <si>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</si>
  <si>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</si>
  <si>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</si>
  <si>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</si>
  <si>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</si>
  <si>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</si>
  <si>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</si>
  <si>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</si>
  <si>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</si>
  <si>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</si>
  <si>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</si>
  <si>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</si>
  <si>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</si>
  <si>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</si>
  <si>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</si>
  <si>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</si>
  <si>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</si>
  <si>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</si>
  <si>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</si>
  <si>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</si>
  <si>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</si>
  <si>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</si>
  <si>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</si>
  <si>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</si>
  <si>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</si>
  <si>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</si>
  <si>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</si>
  <si>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</si>
  <si>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</si>
  <si>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</si>
  <si>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</si>
  <si>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</si>
  <si>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</si>
  <si>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</si>
  <si>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</si>
  <si>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</si>
  <si>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</si>
  <si>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</si>
  <si>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</si>
  <si>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</si>
  <si>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</si>
  <si>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</si>
  <si>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</si>
  <si>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</si>
  <si>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</si>
  <si>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</si>
  <si>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</si>
  <si>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</si>
  <si>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</si>
  <si>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</si>
  <si>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</si>
  <si>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</si>
  <si>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</si>
  <si>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</si>
  <si>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</si>
  <si>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</si>
  <si>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</si>
  <si>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</si>
  <si>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</si>
  <si>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</si>
  <si>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</si>
  <si>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</si>
  <si>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</si>
  <si>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</si>
  <si>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</si>
  <si>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</si>
  <si>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</si>
  <si>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</si>
  <si>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</si>
  <si>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</si>
  <si>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</si>
  <si>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</si>
  <si>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</si>
  <si>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</si>
  <si>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</si>
  <si>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</si>
  <si>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</si>
  <si>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</si>
  <si>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</si>
  <si>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</si>
  <si>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</si>
  <si>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</si>
  <si>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</si>
  <si>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</si>
  <si>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</si>
  <si>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</si>
  <si>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</si>
  <si>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</si>
  <si>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</si>
  <si>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</si>
  <si>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</si>
  <si>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</si>
  <si>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</si>
  <si>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</si>
  <si>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</si>
  <si>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</si>
  <si>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</si>
  <si>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</si>
  <si>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</si>
  <si>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</si>
  <si>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</si>
  <si>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</si>
  <si>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</si>
  <si>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</si>
  <si>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</si>
  <si>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</si>
  <si>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</si>
  <si>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</si>
  <si>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</si>
  <si>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</si>
  <si>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</si>
  <si>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</si>
  <si>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</si>
  <si>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</si>
  <si>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</si>
  <si>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</si>
  <si>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</si>
  <si>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</si>
  <si>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</si>
  <si>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</si>
  <si>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</si>
  <si>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</si>
  <si>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</si>
  <si>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</si>
  <si>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</si>
  <si>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</si>
  <si>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</si>
  <si>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</si>
  <si>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</si>
  <si>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</si>
  <si>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</si>
  <si>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</si>
  <si>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</si>
  <si>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</si>
  <si>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</si>
  <si>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</si>
  <si>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</si>
  <si>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</si>
  <si>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</si>
  <si>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</si>
  <si>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</si>
  <si>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</si>
  <si>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</si>
  <si>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</si>
  <si>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</si>
  <si>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</si>
  <si>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</si>
  <si>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</si>
  <si>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</si>
  <si>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</si>
  <si>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</si>
  <si>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</si>
  <si>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</si>
  <si>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</si>
  <si>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</si>
  <si>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</si>
  <si>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</si>
  <si>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</si>
  <si>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</si>
  <si>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</si>
  <si>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</si>
  <si>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</si>
  <si>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</si>
  <si>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</si>
  <si>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</si>
  <si>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</si>
  <si>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</si>
  <si>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</si>
  <si>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</si>
  <si>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</si>
  <si>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</si>
  <si>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</si>
  <si>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</si>
  <si>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</si>
  <si>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</si>
  <si>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</si>
  <si>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</si>
  <si>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</si>
  <si>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</si>
  <si>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</si>
  <si>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</si>
  <si>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</si>
  <si>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</si>
  <si>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</si>
  <si>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</si>
  <si>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</si>
  <si>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</si>
  <si>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</si>
  <si>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</si>
  <si>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</si>
  <si>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</si>
  <si>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</si>
  <si>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</si>
  <si>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</si>
  <si>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</si>
  <si>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</si>
  <si>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</si>
  <si>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</si>
  <si>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</si>
  <si>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</si>
  <si>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</si>
  <si>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</si>
  <si>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</si>
  <si>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</si>
  <si>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</si>
  <si>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</si>
  <si>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</si>
  <si>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</si>
  <si>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</si>
  <si>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</si>
  <si>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</si>
  <si>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</si>
  <si>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</si>
  <si>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</si>
  <si>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</si>
  <si>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</si>
  <si>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</si>
  <si>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</si>
  <si>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</si>
  <si>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</si>
  <si>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</si>
  <si>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</si>
  <si>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</si>
  <si>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</si>
  <si>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</si>
  <si>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</si>
  <si>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</si>
  <si>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</si>
  <si>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</si>
  <si>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</si>
  <si>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</si>
  <si>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</si>
  <si>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</si>
  <si>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</si>
  <si>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</si>
  <si>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</si>
  <si>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</si>
  <si>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</si>
  <si>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</si>
  <si>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</si>
  <si>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</si>
  <si>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</si>
  <si>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</si>
  <si>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</si>
  <si>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</si>
  <si>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</si>
  <si>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</si>
  <si>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</si>
  <si>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</si>
  <si>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</si>
  <si>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</si>
  <si>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</si>
  <si>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</si>
  <si>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</si>
  <si>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</si>
  <si>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</si>
  <si>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</si>
  <si>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</si>
  <si>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</si>
  <si>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</si>
  <si>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</si>
  <si>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</si>
  <si>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</si>
  <si>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</si>
  <si>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</si>
  <si>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</si>
  <si>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</si>
  <si>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</si>
  <si>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</si>
  <si>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</si>
  <si>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</si>
  <si>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</si>
  <si>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</si>
  <si>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</si>
  <si>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</si>
  <si>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</si>
  <si>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</si>
  <si>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</si>
  <si>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</si>
  <si>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</si>
  <si>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</si>
  <si>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</si>
  <si>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</si>
  <si>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</si>
  <si>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</si>
  <si>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</si>
  <si>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</si>
  <si>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</si>
  <si>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</si>
  <si>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</si>
  <si>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</si>
  <si>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</si>
  <si>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</si>
  <si>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</si>
  <si>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</si>
  <si>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</si>
  <si>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</si>
  <si>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</si>
  <si>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</si>
  <si>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</si>
  <si>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</si>
  <si>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</si>
  <si>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</si>
  <si>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</si>
  <si>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</si>
  <si>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</si>
  <si>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</si>
  <si>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</si>
  <si>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</si>
  <si>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</si>
  <si>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</si>
  <si>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</si>
  <si>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</si>
  <si>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</si>
  <si>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</si>
  <si>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</si>
  <si>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</si>
  <si>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</si>
  <si>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</si>
  <si>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</si>
  <si>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</si>
  <si>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</si>
  <si>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</si>
  <si>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</si>
  <si>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</si>
  <si>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</si>
  <si>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</si>
  <si>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</si>
  <si>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</si>
  <si>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</si>
  <si>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</si>
  <si>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</si>
  <si>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</si>
  <si>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</si>
  <si>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</si>
  <si>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</si>
  <si>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</si>
  <si>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</si>
  <si>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</si>
  <si>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</si>
  <si>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</si>
  <si>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</si>
  <si>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</si>
  <si>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</si>
  <si>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</si>
  <si>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</si>
  <si>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</si>
  <si>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</si>
  <si>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</si>
  <si>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</si>
  <si>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</si>
  <si>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</si>
  <si>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</si>
  <si>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</si>
  <si>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</si>
  <si>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</si>
  <si>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</si>
  <si>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</si>
  <si>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</si>
  <si>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</si>
  <si>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</si>
  <si>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</si>
  <si>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</si>
  <si>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</si>
  <si>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</si>
  <si>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</si>
  <si>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</si>
  <si>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</si>
  <si>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</si>
  <si>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</si>
  <si>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</si>
  <si>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</si>
  <si>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</si>
  <si>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</si>
  <si>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</si>
  <si>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</si>
  <si>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</si>
  <si>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</si>
  <si>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</si>
  <si>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</si>
  <si>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</si>
  <si>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</si>
  <si>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</si>
  <si>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</si>
  <si>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</si>
  <si>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</si>
  <si>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</si>
  <si>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</si>
  <si>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</si>
  <si>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</si>
  <si>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</si>
  <si>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</si>
  <si>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</si>
  <si>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</si>
  <si>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</si>
  <si>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</si>
  <si>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</si>
  <si>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</si>
  <si>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</si>
  <si>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</si>
  <si>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</si>
  <si>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</si>
  <si>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</si>
  <si>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</si>
  <si>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</si>
  <si>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</si>
  <si>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</si>
  <si>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</si>
  <si>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</si>
  <si>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</si>
  <si>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</si>
  <si>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</si>
  <si>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</si>
  <si>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</si>
  <si>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</si>
  <si>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</si>
  <si>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</si>
  <si>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</si>
  <si>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</si>
  <si>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</si>
  <si>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</si>
  <si>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</si>
  <si>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</si>
  <si>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</si>
  <si>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</si>
  <si>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</si>
  <si>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</si>
  <si>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</si>
  <si>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</si>
  <si>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</si>
  <si>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</si>
  <si>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</si>
  <si>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</si>
  <si>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</si>
  <si>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</si>
  <si>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</si>
  <si>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</si>
  <si>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</si>
  <si>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</si>
  <si>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</si>
  <si>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</si>
  <si>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</si>
  <si>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</si>
  <si>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</si>
  <si>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</si>
  <si>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</si>
  <si>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</si>
  <si>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</si>
  <si>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</si>
  <si>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</si>
  <si>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</si>
  <si>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</si>
  <si>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</si>
  <si>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</si>
  <si>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</si>
  <si>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</si>
  <si>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</si>
  <si>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</si>
  <si>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</si>
  <si>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</si>
  <si>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</si>
  <si>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</si>
  <si>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</si>
  <si>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</si>
  <si>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</si>
  <si>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</si>
  <si>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</si>
  <si>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</si>
  <si>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</si>
  <si>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</si>
  <si>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</si>
  <si>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</si>
  <si>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</si>
  <si>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</si>
  <si>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</si>
  <si>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</si>
  <si>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</si>
  <si>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</si>
  <si>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</si>
  <si>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</si>
  <si>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</si>
  <si>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</si>
  <si>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</si>
  <si>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</si>
  <si>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</si>
  <si>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</si>
  <si>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</si>
  <si>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</si>
  <si>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</si>
  <si>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</si>
  <si>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</si>
  <si>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</si>
  <si>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</si>
  <si>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</si>
  <si>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</si>
  <si>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</si>
  <si>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</si>
  <si>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</si>
  <si>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</si>
  <si>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</si>
  <si>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</si>
  <si>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</si>
  <si>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</si>
  <si>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</si>
  <si>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</si>
  <si>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</si>
  <si>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</si>
  <si>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</si>
  <si>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</si>
  <si>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</si>
  <si>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</si>
  <si>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</si>
  <si>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</si>
  <si>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</si>
  <si>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</si>
  <si>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</si>
  <si>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</si>
  <si>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</si>
  <si>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</si>
  <si>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</si>
  <si>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</si>
  <si>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</si>
  <si>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</si>
  <si>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</si>
  <si>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</si>
  <si>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</si>
  <si>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</si>
  <si>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</si>
  <si>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</si>
  <si>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</si>
  <si>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</si>
  <si>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</si>
  <si>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</si>
  <si>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</si>
  <si>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</si>
  <si>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</si>
  <si>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</si>
  <si>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</si>
  <si>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</si>
  <si>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</si>
  <si>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</si>
  <si>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</si>
  <si>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</si>
  <si>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</si>
  <si>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</si>
  <si>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</si>
  <si>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</si>
  <si>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</si>
  <si>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</si>
  <si>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</si>
  <si>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</si>
  <si>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</si>
  <si>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</si>
  <si>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</si>
  <si>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</si>
  <si>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</si>
  <si>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</si>
  <si>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</si>
  <si>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</si>
  <si>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</si>
  <si>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</si>
  <si>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</si>
  <si>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</si>
  <si>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</si>
  <si>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</si>
  <si>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</si>
  <si>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</si>
  <si>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</si>
  <si>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</si>
  <si>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</si>
  <si>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</si>
  <si>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</si>
  <si>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</si>
  <si>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</si>
  <si>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</si>
  <si>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</si>
  <si>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</si>
  <si>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</si>
  <si>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</si>
  <si>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</si>
  <si>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</si>
  <si>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</si>
  <si>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</si>
  <si>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</si>
  <si>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</si>
  <si>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</si>
  <si>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</si>
  <si>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</si>
  <si>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</si>
  <si>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</si>
  <si>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</si>
  <si>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</si>
  <si>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</si>
  <si>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</si>
  <si>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</si>
  <si>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</si>
  <si>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</si>
  <si>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</si>
  <si>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</si>
  <si>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</si>
  <si>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</si>
  <si>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</si>
  <si>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</si>
  <si>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</si>
  <si>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</si>
  <si>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</si>
  <si>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</si>
  <si>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</si>
  <si>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</si>
  <si>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</si>
  <si>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</si>
  <si>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</si>
  <si>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</si>
  <si>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</si>
  <si>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</si>
  <si>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</si>
  <si>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</si>
  <si>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</si>
  <si>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</si>
  <si>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</si>
  <si>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</si>
  <si>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</si>
  <si>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</si>
  <si>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</si>
  <si>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</si>
  <si>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</si>
  <si>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</si>
  <si>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</si>
  <si>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</si>
  <si>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</si>
  <si>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</si>
  <si>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</si>
  <si>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</si>
  <si>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</si>
  <si>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</si>
  <si>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</si>
  <si>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</si>
  <si>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</si>
  <si>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</si>
  <si>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</si>
  <si>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</si>
  <si>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</si>
  <si>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</si>
  <si>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</si>
  <si>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</si>
  <si>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</si>
  <si>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</si>
  <si>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</si>
  <si>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</si>
  <si>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</si>
  <si>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</si>
  <si>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</si>
  <si>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</si>
  <si>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</si>
  <si>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</si>
  <si>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</si>
  <si>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</si>
  <si>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</si>
  <si>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</si>
  <si>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</si>
  <si>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</si>
  <si>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</si>
  <si>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</si>
  <si>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</si>
  <si>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</si>
  <si>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</si>
  <si>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</si>
  <si>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</si>
  <si>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</si>
  <si>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</si>
  <si>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</si>
  <si>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</si>
  <si>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</si>
  <si>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</si>
  <si>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</si>
  <si>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</si>
  <si>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</si>
  <si>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</si>
  <si>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</si>
  <si>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</si>
  <si>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</si>
  <si>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</si>
  <si>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</si>
  <si>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</si>
  <si>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</si>
  <si>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</si>
  <si>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</si>
  <si>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</si>
  <si>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</si>
  <si>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</si>
  <si>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</si>
  <si>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</si>
  <si>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</si>
  <si>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</si>
  <si>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</si>
  <si>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</si>
  <si>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</si>
  <si>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</si>
  <si>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</si>
  <si>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</si>
  <si>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</si>
  <si>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</si>
  <si>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</si>
  <si>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</si>
  <si>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</si>
  <si>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</si>
  <si>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</si>
  <si>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</si>
  <si>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</si>
  <si>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</si>
  <si>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</si>
  <si>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</si>
  <si>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</si>
  <si>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</si>
  <si>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</si>
  <si>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</si>
  <si>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</si>
  <si>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</si>
  <si>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</si>
  <si>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</si>
  <si>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</si>
  <si>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</si>
  <si>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</si>
  <si>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</si>
  <si>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</si>
  <si>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</si>
  <si>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</si>
  <si>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</si>
  <si>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</si>
  <si>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</si>
  <si>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</si>
  <si>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</si>
  <si>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</si>
  <si>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</si>
  <si>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</si>
  <si>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</si>
  <si>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</si>
  <si>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</si>
  <si>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</si>
  <si>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</si>
  <si>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</si>
  <si>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</si>
  <si>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</si>
  <si>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</si>
  <si>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</si>
  <si>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</si>
  <si>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</si>
  <si>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</si>
  <si>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</si>
  <si>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</si>
  <si>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</si>
  <si>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</si>
  <si>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</si>
  <si>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</si>
  <si>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</si>
  <si>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</si>
  <si>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</si>
  <si>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</si>
  <si>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</si>
  <si>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</si>
  <si>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</si>
  <si>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</si>
  <si>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</si>
  <si>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</si>
  <si>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</si>
  <si>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</si>
  <si>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</si>
  <si>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</si>
  <si>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</si>
  <si>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</si>
  <si>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</si>
  <si>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</si>
  <si>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</si>
  <si>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</si>
  <si>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</si>
  <si>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</si>
  <si>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</si>
  <si>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</si>
  <si>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</si>
  <si>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</si>
  <si>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</si>
  <si>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</si>
  <si>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</si>
  <si>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</si>
  <si>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</si>
  <si>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</si>
  <si>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</si>
  <si>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</si>
  <si>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</si>
  <si>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</si>
  <si>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</si>
  <si>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</si>
  <si>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</si>
  <si>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</si>
  <si>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</si>
  <si>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</si>
  <si>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</si>
  <si>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</si>
  <si>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</si>
  <si>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</si>
  <si>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</si>
  <si>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</si>
  <si>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</si>
  <si>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</si>
  <si>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</si>
  <si>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</si>
  <si>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</si>
  <si>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</si>
  <si>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</si>
  <si>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</si>
  <si>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</si>
  <si>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</si>
  <si>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</si>
  <si>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</si>
  <si>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</si>
  <si>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</si>
  <si>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</si>
  <si>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</si>
  <si>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</si>
  <si>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</si>
  <si>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</si>
  <si>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</si>
  <si>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</si>
  <si>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</si>
  <si>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</si>
  <si>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</si>
  <si>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</si>
  <si>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</si>
  <si>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</si>
  <si>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</si>
  <si>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</si>
  <si>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</si>
  <si>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</si>
  <si>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</si>
  <si>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</si>
  <si>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</si>
  <si>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</si>
  <si>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</si>
  <si>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</si>
  <si>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</si>
  <si>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</si>
  <si>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</si>
  <si>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</si>
  <si>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</si>
  <si>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</si>
  <si>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</si>
  <si>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</si>
  <si>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</si>
  <si>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</si>
  <si>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</si>
  <si>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</si>
  <si>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</si>
  <si>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</si>
  <si>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</si>
  <si>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</si>
  <si>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</si>
  <si>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</si>
  <si>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</si>
  <si>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</si>
  <si>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</si>
  <si>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</si>
  <si>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</si>
  <si>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</si>
  <si>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</si>
  <si>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</si>
  <si>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</si>
  <si>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</si>
  <si>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</si>
  <si>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</si>
  <si>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</si>
  <si>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</si>
  <si>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</si>
  <si>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</si>
  <si>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</si>
  <si>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</si>
  <si>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</si>
  <si>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</si>
  <si>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</si>
  <si>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</si>
  <si>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</si>
  <si>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</si>
  <si>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</si>
  <si>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</si>
  <si>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</si>
  <si>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</si>
  <si>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</si>
  <si>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</si>
  <si>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</si>
  <si>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</si>
  <si>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</si>
  <si>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</si>
  <si>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</si>
  <si>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</si>
  <si>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</si>
  <si>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</si>
  <si>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</si>
  <si>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</si>
  <si>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</si>
  <si>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</si>
  <si>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</si>
  <si>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</si>
  <si>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</si>
  <si>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</si>
  <si>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</si>
  <si>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</si>
  <si>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</si>
  <si>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</si>
  <si>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</si>
  <si>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</si>
  <si>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</si>
  <si>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</si>
  <si>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</si>
  <si>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</si>
  <si>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</si>
  <si>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</si>
  <si>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</si>
  <si>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</si>
  <si>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</si>
  <si>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</si>
  <si>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</si>
  <si>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</si>
  <si>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</si>
  <si>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</si>
  <si>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</si>
  <si>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</si>
  <si>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</si>
  <si>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</si>
  <si>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</si>
  <si>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</si>
  <si>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</si>
  <si>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</si>
  <si>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</si>
  <si>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</si>
  <si>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</si>
  <si>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</si>
  <si>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</si>
  <si>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</si>
  <si>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</si>
  <si>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</si>
  <si>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</si>
  <si>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</si>
  <si>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</si>
  <si>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</si>
  <si>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</si>
  <si>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</si>
  <si>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</si>
  <si>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</si>
  <si>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</si>
  <si>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</si>
  <si>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</si>
  <si>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</si>
  <si>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</si>
  <si>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</si>
  <si>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</si>
  <si>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</si>
  <si>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</si>
  <si>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</si>
  <si>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</si>
  <si>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</si>
  <si>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</si>
  <si>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</si>
  <si>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</si>
  <si>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</si>
  <si>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</si>
  <si>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</si>
  <si>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</si>
  <si>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</si>
  <si>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</si>
  <si>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</si>
  <si>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</si>
  <si>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</si>
  <si>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</si>
  <si>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</si>
  <si>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</si>
  <si>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</si>
  <si>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</si>
  <si>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</si>
  <si>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</si>
  <si>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</si>
  <si>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</si>
  <si>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</si>
  <si>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</si>
  <si>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</si>
  <si>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</si>
  <si>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</si>
  <si>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</si>
  <si>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</si>
  <si>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</si>
  <si>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</si>
  <si>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</si>
  <si>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</si>
  <si>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</si>
  <si>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</si>
  <si>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</si>
  <si>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</si>
  <si>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</si>
  <si>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</si>
  <si>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</si>
  <si>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</si>
  <si>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</si>
  <si>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</si>
  <si>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</si>
  <si>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</si>
  <si>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</si>
  <si>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</si>
  <si>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</si>
  <si>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</si>
  <si>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</si>
  <si>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</si>
  <si>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</si>
  <si>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</si>
  <si>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</si>
  <si>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</si>
  <si>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</si>
  <si>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</si>
  <si>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</si>
  <si>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</si>
  <si>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</si>
  <si>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</si>
  <si>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</si>
  <si>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</si>
  <si>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</si>
  <si>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</si>
  <si>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</si>
  <si>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</si>
  <si>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</si>
  <si>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</si>
  <si>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</si>
  <si>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</si>
  <si>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</si>
  <si>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</si>
  <si>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</si>
  <si>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</si>
  <si>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</si>
  <si>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</si>
  <si>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</si>
  <si>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</si>
  <si>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</si>
  <si>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</si>
  <si>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</si>
  <si>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</si>
  <si>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</si>
  <si>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</si>
  <si>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</si>
  <si>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</si>
  <si>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</si>
  <si>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</si>
  <si>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</si>
  <si>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</si>
  <si>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</si>
  <si>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</si>
  <si>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</si>
  <si>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</si>
  <si>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</si>
  <si>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</si>
  <si>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</si>
  <si>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</si>
  <si>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</si>
  <si>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</si>
  <si>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</si>
  <si>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</si>
  <si>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</si>
  <si>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</si>
  <si>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</si>
  <si>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</si>
  <si>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</si>
  <si>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</si>
  <si>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</si>
  <si>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</si>
  <si>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</si>
  <si>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</si>
  <si>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</si>
  <si>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</si>
  <si>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</si>
  <si>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</si>
  <si>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</si>
  <si>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</si>
  <si>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</si>
  <si>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</si>
  <si>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</si>
  <si>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</si>
  <si>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</si>
  <si>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</si>
  <si>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</si>
  <si>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</si>
  <si>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</si>
  <si>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</si>
  <si>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</si>
  <si>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</si>
  <si>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</si>
  <si>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</si>
  <si>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</si>
  <si>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</si>
  <si>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</si>
  <si>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</si>
  <si>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</si>
  <si>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</si>
  <si>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</si>
  <si>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</si>
  <si>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</si>
  <si>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</si>
  <si>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</si>
  <si>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</si>
  <si>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</si>
  <si>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</si>
  <si>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</si>
  <si>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</si>
  <si>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</si>
  <si>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</si>
  <si>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</si>
  <si>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</si>
  <si>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</si>
  <si>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</si>
  <si>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</si>
  <si>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</si>
  <si>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</si>
  <si>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</si>
  <si>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</si>
  <si>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</si>
  <si>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</si>
  <si>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</si>
  <si>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</si>
  <si>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</si>
  <si>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</si>
  <si>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</si>
  <si>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</si>
  <si>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</si>
  <si>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</si>
  <si>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</si>
  <si>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</si>
  <si>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</si>
  <si>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</si>
  <si>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</si>
  <si>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</si>
  <si>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</si>
  <si>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</si>
  <si>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</si>
  <si>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</si>
  <si>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</si>
  <si>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</si>
  <si>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</si>
  <si>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</si>
  <si>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</si>
  <si>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</si>
  <si>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</si>
  <si>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</si>
  <si>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</si>
  <si>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</si>
  <si>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</si>
  <si>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</si>
  <si>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</si>
  <si>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</si>
  <si>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</si>
  <si>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</si>
  <si>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</si>
  <si>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</si>
  <si>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</si>
  <si>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</si>
  <si>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</si>
  <si>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</si>
  <si>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</si>
  <si>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</si>
  <si>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</si>
  <si>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</si>
  <si>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</si>
  <si>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</si>
  <si>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</si>
  <si>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</si>
  <si>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</si>
  <si>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</si>
  <si>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</si>
  <si>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</si>
  <si>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</si>
  <si>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</si>
  <si>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</si>
  <si>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</si>
  <si>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</si>
  <si>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</si>
  <si>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</si>
  <si>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</si>
  <si>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</si>
  <si>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</si>
  <si>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</si>
  <si>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</si>
  <si>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</si>
  <si>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</si>
  <si>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</si>
  <si>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</si>
  <si>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</si>
  <si>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</si>
  <si>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</si>
  <si>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</si>
  <si>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</si>
  <si>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</si>
  <si>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</si>
  <si>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</si>
  <si>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</si>
  <si>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</si>
  <si>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</si>
  <si>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</si>
  <si>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</si>
  <si>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</si>
  <si>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</si>
  <si>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</si>
  <si>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</si>
  <si>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</si>
  <si>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</si>
  <si>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</si>
  <si>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</si>
  <si>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</si>
  <si>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</si>
  <si>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</si>
  <si>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</si>
  <si>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</si>
  <si>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</si>
  <si>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</si>
  <si>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</si>
  <si>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</si>
  <si>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</si>
  <si>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</si>
  <si>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</si>
  <si>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</si>
  <si>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</si>
  <si>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</si>
  <si>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</si>
  <si>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</si>
  <si>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</si>
  <si>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</si>
  <si>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</si>
  <si>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</si>
  <si>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</si>
  <si>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</si>
  <si>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</si>
  <si>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</si>
  <si>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</si>
  <si>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</si>
  <si>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</si>
  <si>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</si>
  <si>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</si>
  <si>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</si>
  <si>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</si>
  <si>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</si>
  <si>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</si>
  <si>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</si>
  <si>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</si>
  <si>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</si>
  <si>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</si>
  <si>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</si>
  <si>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</si>
  <si>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</si>
  <si>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</si>
  <si>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</si>
  <si>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</si>
  <si>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</si>
  <si>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</si>
  <si>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</si>
  <si>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</si>
  <si>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</si>
  <si>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</si>
  <si>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</si>
  <si>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</si>
  <si>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</si>
  <si>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</si>
  <si>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</si>
  <si>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</si>
  <si>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</si>
  <si>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</si>
  <si>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</si>
  <si>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</si>
  <si>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</si>
  <si>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</si>
  <si>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</si>
  <si>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</si>
  <si>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</si>
  <si>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</si>
  <si>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</si>
  <si>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</si>
  <si>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</si>
  <si>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</si>
  <si>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</si>
  <si>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</si>
  <si>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</si>
  <si>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</si>
  <si>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</si>
  <si>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</si>
  <si>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</si>
  <si>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</si>
  <si>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</si>
  <si>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</si>
  <si>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</si>
  <si>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</si>
  <si>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</si>
  <si>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</si>
  <si>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</si>
  <si>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</si>
  <si>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</si>
  <si>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</si>
  <si>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</si>
  <si>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</si>
  <si>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</si>
  <si>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</si>
  <si>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</si>
  <si>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</si>
  <si>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</si>
  <si>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</si>
  <si>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</si>
  <si>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</si>
  <si>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</si>
  <si>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</si>
  <si>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</si>
  <si>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</si>
  <si>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</si>
  <si>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</si>
  <si>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</si>
  <si>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</si>
  <si>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</si>
  <si>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</si>
  <si>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</si>
  <si>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</si>
  <si>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</si>
  <si>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</si>
  <si>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</si>
  <si>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</si>
  <si>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</si>
  <si>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</si>
  <si>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</si>
  <si>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</si>
  <si>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</si>
  <si>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</si>
  <si>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</si>
  <si>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</si>
  <si>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</si>
  <si>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</si>
  <si>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</si>
  <si>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</si>
  <si>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</si>
  <si>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</si>
  <si>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</si>
  <si>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</si>
  <si>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</si>
  <si>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</si>
  <si>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</si>
  <si>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</si>
  <si>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</si>
  <si>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</si>
  <si>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</si>
  <si>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</si>
  <si>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</si>
  <si>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</si>
  <si>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</si>
  <si>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</si>
  <si>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</si>
  <si>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</si>
  <si>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</si>
  <si>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</si>
  <si>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</si>
  <si>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</si>
  <si>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</si>
  <si>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</si>
  <si>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</si>
  <si>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</si>
  <si>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</si>
  <si>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</si>
  <si>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</si>
  <si>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</si>
  <si>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</si>
  <si>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</si>
  <si>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</si>
  <si>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</si>
  <si>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</si>
  <si>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</si>
  <si>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</si>
  <si>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</si>
  <si>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</si>
  <si>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</si>
  <si>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</si>
  <si>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</si>
  <si>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</si>
  <si>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</si>
  <si>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</si>
  <si>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</si>
  <si>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</si>
  <si>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</si>
  <si>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</si>
  <si>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</si>
  <si>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</si>
  <si>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</si>
  <si>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</si>
  <si>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</si>
  <si>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</si>
  <si>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</si>
  <si>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</si>
  <si>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</si>
  <si>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</si>
  <si>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</si>
  <si>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</si>
  <si>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</si>
  <si>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</si>
  <si>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</si>
  <si>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</si>
  <si>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</si>
  <si>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</si>
  <si>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</si>
  <si>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</si>
  <si>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</si>
  <si>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</si>
  <si>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</si>
  <si>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</si>
  <si>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</si>
  <si>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</si>
  <si>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</si>
  <si>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</si>
  <si>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</si>
  <si>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</si>
  <si>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</si>
  <si>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</si>
  <si>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</si>
  <si>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</si>
  <si>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</si>
  <si>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</si>
  <si>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</si>
  <si>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</si>
  <si>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</si>
  <si>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</si>
  <si>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</si>
  <si>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</si>
  <si>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</si>
  <si>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</si>
  <si>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</si>
  <si>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</si>
  <si>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</si>
  <si>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</si>
  <si>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</si>
  <si>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</si>
  <si>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</si>
  <si>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</si>
  <si>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</si>
  <si>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</si>
  <si>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</si>
  <si>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</si>
  <si>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</si>
  <si>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</si>
  <si>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</si>
  <si>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</si>
  <si>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</si>
  <si>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</si>
  <si>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</si>
  <si>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</si>
  <si>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</si>
  <si>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</si>
  <si>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</si>
  <si>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</si>
  <si>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</si>
  <si>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</si>
  <si>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</si>
  <si>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</si>
  <si>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</si>
  <si>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</si>
  <si>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</si>
  <si>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</si>
  <si>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</si>
  <si>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</si>
  <si>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</si>
  <si>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</si>
  <si>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</si>
  <si>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</si>
  <si>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</si>
  <si>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</si>
  <si>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</si>
  <si>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</si>
  <si>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</si>
  <si>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</si>
  <si>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</si>
  <si>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</si>
  <si>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</si>
  <si>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</si>
  <si>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</si>
  <si>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</si>
  <si>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</si>
  <si>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</si>
  <si>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</si>
  <si>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</si>
  <si>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</si>
  <si>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</si>
  <si>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</si>
  <si>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</si>
  <si>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</si>
  <si>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</si>
  <si>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</si>
  <si>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</si>
  <si>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</si>
  <si>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</si>
  <si>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</si>
  <si>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</si>
  <si>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</si>
  <si>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</si>
  <si>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</si>
  <si>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</si>
  <si>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</si>
  <si>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</si>
  <si>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</si>
  <si>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</si>
  <si>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</si>
  <si>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</si>
  <si>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</si>
  <si>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</si>
  <si>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</si>
  <si>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</si>
  <si>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</si>
  <si>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</si>
  <si>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</si>
  <si>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</si>
  <si>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</si>
  <si>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</si>
  <si>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</si>
  <si>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</si>
  <si>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</si>
  <si>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</si>
  <si>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</si>
  <si>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</si>
  <si>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</si>
  <si>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</si>
  <si>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</si>
  <si>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</si>
  <si>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</si>
  <si>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</si>
  <si>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</si>
  <si>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</si>
  <si>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</si>
  <si>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</si>
  <si>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</si>
  <si>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</si>
  <si>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</si>
  <si>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</si>
  <si>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</si>
  <si>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</si>
  <si>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</si>
  <si>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</si>
  <si>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</si>
  <si>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</si>
  <si>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</si>
  <si>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</si>
  <si>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</si>
  <si>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</si>
  <si>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</si>
  <si>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</si>
  <si>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</si>
  <si>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</si>
  <si>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</si>
  <si>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</si>
  <si>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</si>
  <si>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</si>
  <si>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</si>
  <si>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</si>
  <si>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</si>
  <si>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</si>
  <si>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</si>
  <si>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</si>
  <si>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</si>
  <si>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</si>
  <si>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</si>
  <si>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</si>
  <si>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</si>
  <si>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</si>
  <si>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</si>
  <si>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</si>
  <si>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</si>
  <si>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</si>
  <si>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</si>
  <si>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</si>
  <si>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</si>
  <si>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</si>
  <si>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</si>
  <si>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</si>
  <si>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</si>
  <si>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</si>
  <si>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</si>
  <si>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</si>
  <si>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</si>
  <si>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</si>
  <si>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</si>
  <si>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</si>
  <si>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</si>
  <si>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</si>
  <si>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</si>
  <si>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</si>
  <si>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</si>
  <si>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</si>
  <si>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</si>
  <si>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</si>
  <si>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</si>
  <si>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</si>
  <si>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</si>
  <si>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</si>
  <si>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</si>
  <si>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</si>
  <si>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</si>
  <si>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</si>
  <si>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</si>
  <si>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</si>
  <si>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</si>
  <si>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</si>
  <si>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</si>
  <si>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</si>
  <si>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</si>
  <si>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</si>
  <si>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</si>
  <si>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</si>
  <si>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</si>
  <si>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</si>
  <si>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</si>
  <si>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</si>
  <si>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</si>
  <si>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</si>
  <si>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</si>
  <si>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</si>
  <si>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</si>
  <si>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</si>
  <si>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</si>
  <si>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</si>
  <si>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</si>
  <si>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</si>
  <si>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</si>
  <si>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</si>
  <si>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</si>
  <si>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</si>
  <si>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</si>
  <si>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</si>
  <si>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</si>
  <si>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</si>
  <si>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</si>
  <si>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</si>
  <si>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</si>
  <si>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</si>
  <si>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</si>
  <si>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</si>
  <si>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</si>
  <si>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</si>
  <si>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</si>
  <si>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</si>
  <si>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</si>
  <si>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</si>
  <si>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</si>
  <si>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</si>
  <si>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</si>
  <si>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</si>
  <si>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</si>
  <si>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</si>
  <si>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</si>
  <si>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</si>
  <si>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</si>
  <si>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</si>
  <si>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</si>
  <si>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</si>
  <si>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</si>
  <si>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</si>
  <si>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</si>
  <si>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</si>
  <si>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</si>
  <si>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</si>
  <si>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</si>
  <si>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</si>
  <si>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</si>
  <si>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</si>
  <si>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</si>
  <si>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</si>
  <si>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</si>
  <si>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</si>
  <si>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</si>
  <si>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</si>
  <si>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</si>
  <si>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</si>
  <si>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</si>
  <si>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</si>
  <si>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</si>
  <si>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</si>
  <si>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</si>
  <si>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</si>
  <si>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</si>
  <si>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</si>
  <si>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</si>
  <si>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</si>
  <si>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</si>
  <si>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</si>
  <si>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</si>
  <si>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</si>
  <si>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</si>
  <si>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</si>
  <si>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</si>
  <si>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</si>
  <si>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</si>
  <si>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</si>
  <si>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</si>
  <si>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</si>
  <si>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</si>
  <si>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</si>
  <si>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</si>
  <si>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</si>
  <si>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</si>
  <si>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</si>
  <si>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</si>
  <si>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</si>
  <si>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</si>
  <si>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</si>
  <si>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</si>
  <si>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</si>
  <si>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</si>
  <si>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</si>
  <si>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</si>
  <si>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</si>
  <si>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</si>
  <si>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</si>
  <si>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</si>
  <si>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</si>
  <si>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</si>
  <si>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</si>
  <si>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</si>
  <si>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</si>
  <si>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</si>
  <si>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</si>
  <si>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</si>
  <si>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</si>
  <si>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</si>
  <si>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</si>
  <si>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</si>
  <si>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</si>
  <si>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</si>
  <si>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</si>
  <si>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</si>
  <si>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</si>
  <si>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</si>
  <si>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</si>
  <si>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</si>
  <si>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</si>
  <si>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</si>
  <si>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</si>
  <si>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</si>
  <si>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</si>
  <si>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</si>
  <si>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</si>
  <si>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</si>
  <si>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</si>
  <si>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</si>
  <si>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</si>
  <si>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</si>
  <si>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</si>
  <si>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</si>
  <si>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</si>
  <si>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</si>
  <si>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</si>
  <si>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</si>
  <si>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</si>
  <si>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</si>
  <si>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</si>
  <si>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</si>
  <si>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</si>
  <si>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</si>
  <si>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</si>
  <si>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</si>
  <si>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</si>
  <si>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</si>
  <si>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</si>
  <si>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</si>
  <si>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</si>
  <si>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</si>
  <si>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</si>
  <si>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</si>
  <si>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</si>
  <si>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</si>
  <si>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</si>
  <si>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</si>
  <si>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</si>
  <si>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</si>
  <si>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</si>
  <si>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</si>
  <si>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</si>
  <si>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</si>
  <si>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</si>
  <si>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</si>
  <si>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</si>
  <si>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</si>
  <si>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</si>
  <si>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</si>
  <si>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</si>
  <si>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</si>
  <si>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</si>
  <si>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</si>
  <si>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</si>
  <si>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</si>
  <si>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</si>
  <si>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</si>
  <si>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</si>
  <si>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</si>
  <si>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</si>
  <si>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</si>
  <si>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</si>
  <si>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</si>
  <si>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</si>
  <si>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</si>
  <si>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</si>
  <si>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</si>
  <si>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</si>
  <si>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</si>
  <si>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</si>
  <si>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</si>
  <si>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</si>
  <si>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</si>
  <si>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</si>
  <si>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</si>
  <si>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</si>
  <si>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</si>
  <si>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</si>
  <si>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</si>
  <si>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</si>
  <si>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</si>
  <si>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</si>
  <si>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</si>
  <si>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</si>
  <si>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</si>
  <si>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</si>
  <si>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</si>
  <si>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</si>
  <si>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</si>
  <si>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</si>
  <si>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</si>
  <si>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</si>
  <si>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</si>
  <si>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</si>
  <si>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</si>
  <si>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</si>
  <si>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</si>
  <si>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</si>
  <si>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</si>
  <si>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</si>
  <si>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</si>
  <si>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</si>
  <si>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</si>
  <si>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</si>
  <si>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</si>
  <si>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</si>
  <si>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</si>
  <si>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</si>
  <si>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</si>
  <si>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</si>
  <si>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</si>
  <si>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</si>
  <si>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</si>
  <si>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</si>
  <si>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</si>
  <si>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</si>
  <si>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</si>
  <si>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</si>
  <si>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</si>
  <si>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</si>
  <si>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</si>
  <si>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</si>
  <si>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</si>
  <si>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</si>
  <si>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</si>
  <si>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</si>
  <si>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</si>
  <si>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</si>
  <si>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</si>
  <si>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</si>
  <si>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</si>
  <si>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</si>
  <si>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</si>
  <si>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</si>
  <si>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</si>
  <si>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</si>
  <si>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</si>
  <si>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</si>
  <si>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</si>
  <si>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</si>
  <si>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</si>
  <si>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</si>
  <si>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</si>
  <si>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</si>
  <si>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</si>
  <si>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</si>
  <si>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</si>
  <si>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</si>
  <si>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</si>
  <si>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</si>
  <si>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</si>
  <si>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</si>
  <si>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</si>
  <si>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</si>
  <si>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</si>
  <si>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</si>
  <si>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</si>
  <si>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</si>
  <si>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</si>
  <si>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</si>
  <si>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</si>
  <si>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</si>
  <si>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</si>
  <si>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</si>
  <si>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</si>
  <si>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</si>
  <si>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</si>
  <si>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</si>
  <si>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</si>
  <si>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</si>
  <si>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</si>
  <si>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</si>
  <si>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</si>
  <si>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</si>
  <si>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</si>
  <si>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</si>
  <si>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</si>
  <si>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</si>
  <si>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</si>
  <si>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</si>
  <si>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</si>
  <si>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</si>
  <si>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</si>
  <si>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</si>
  <si>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</si>
  <si>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</si>
  <si>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</si>
  <si>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</si>
  <si>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</si>
  <si>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</si>
  <si>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</si>
  <si>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</si>
  <si>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</si>
  <si>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</si>
  <si>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</si>
  <si>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</si>
  <si>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</si>
  <si>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</si>
  <si>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</si>
  <si>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</si>
  <si>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</si>
  <si>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</si>
  <si>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</si>
  <si>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</si>
  <si>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</si>
  <si>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</si>
  <si>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</si>
  <si>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</si>
  <si>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</si>
  <si>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</si>
  <si>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</si>
  <si>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</si>
  <si>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</si>
  <si>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</si>
  <si>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</si>
  <si>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</si>
  <si>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</si>
  <si>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</si>
  <si>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</si>
  <si>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</si>
  <si>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</si>
  <si>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</si>
  <si>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</si>
  <si>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</si>
  <si>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</si>
  <si>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</si>
  <si>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</si>
  <si>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</si>
  <si>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</si>
  <si>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</si>
  <si>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</si>
  <si>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</si>
  <si>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</si>
  <si>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</si>
  <si>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</si>
  <si>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</si>
  <si>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</si>
  <si>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</si>
  <si>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</si>
  <si>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</si>
  <si>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</si>
  <si>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</si>
  <si>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</si>
  <si>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</si>
  <si>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</si>
  <si>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</si>
  <si>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</si>
  <si>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</si>
  <si>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</si>
  <si>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</si>
  <si>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</si>
  <si>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</si>
  <si>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</si>
  <si>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</si>
  <si>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</si>
  <si>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</si>
  <si>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</si>
  <si>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</si>
  <si>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</si>
  <si>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</si>
  <si>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</si>
  <si>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</si>
  <si>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</si>
  <si>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</si>
  <si>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</si>
  <si>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</si>
  <si>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</si>
  <si>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</si>
  <si>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</si>
  <si>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</si>
  <si>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</si>
  <si>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</si>
  <si>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</si>
  <si>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</si>
  <si>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</si>
  <si>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</si>
  <si>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</si>
  <si>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</si>
  <si>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</si>
  <si>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</si>
  <si>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</si>
  <si>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</si>
  <si>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</si>
  <si>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</si>
  <si>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</si>
  <si>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</si>
  <si>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</si>
  <si>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</si>
  <si>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</si>
  <si>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</si>
  <si>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</si>
  <si>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</si>
  <si>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</si>
  <si>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</si>
  <si>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</si>
  <si>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</si>
  <si>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</si>
  <si>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</si>
  <si>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</si>
  <si>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</si>
  <si>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</si>
  <si>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</si>
  <si>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</si>
  <si>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</si>
  <si>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</si>
  <si>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</si>
  <si>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</si>
  <si>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</si>
  <si>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</si>
  <si>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</si>
  <si>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</si>
  <si>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</si>
  <si>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</si>
  <si>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</si>
  <si>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</si>
  <si>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</si>
  <si>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</si>
  <si>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</si>
  <si>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</si>
  <si>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</si>
  <si>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</si>
  <si>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</si>
  <si>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</si>
  <si>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</si>
  <si>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</si>
  <si>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</si>
  <si>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</si>
  <si>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</si>
  <si>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</si>
  <si>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</si>
  <si>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</si>
  <si>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</si>
  <si>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</si>
  <si>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</si>
  <si>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</si>
  <si>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</si>
  <si>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</si>
  <si>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</si>
  <si>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</si>
  <si>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</si>
  <si>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</si>
  <si>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</si>
  <si>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</si>
  <si>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</si>
  <si>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</si>
  <si>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</si>
  <si>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</si>
  <si>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</si>
  <si>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</si>
  <si>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</si>
  <si>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</si>
  <si>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</si>
  <si>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</si>
  <si>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</si>
  <si>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</si>
  <si>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</si>
  <si>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</si>
  <si>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</si>
  <si>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</si>
  <si>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</si>
  <si>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</si>
  <si>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</si>
  <si>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</si>
  <si>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</si>
  <si>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</si>
  <si>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</si>
  <si>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</si>
  <si>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</si>
  <si>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</si>
  <si>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</si>
  <si>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</si>
  <si>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</si>
  <si>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</si>
  <si>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</si>
  <si>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</si>
  <si>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</si>
  <si>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</si>
  <si>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</si>
  <si>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</si>
  <si>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</si>
  <si>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</si>
  <si>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</si>
  <si>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</si>
  <si>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</si>
  <si>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</si>
  <si>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</si>
  <si>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</si>
  <si>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</si>
  <si>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</si>
  <si>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</si>
  <si>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</si>
  <si>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</si>
  <si>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</si>
  <si>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</si>
  <si>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</si>
  <si>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</si>
  <si>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</si>
  <si>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</si>
  <si>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</si>
  <si>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</si>
  <si>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</si>
  <si>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</si>
  <si>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</si>
  <si>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</si>
  <si>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</si>
  <si>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</si>
  <si>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</si>
  <si>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</si>
  <si>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</si>
  <si>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</si>
  <si>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</si>
  <si>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</si>
  <si>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</si>
  <si>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</si>
  <si>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</si>
  <si>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</si>
  <si>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</si>
  <si>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</si>
  <si>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</si>
  <si>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</si>
  <si>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</si>
  <si>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</si>
  <si>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</si>
  <si>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</si>
  <si>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</si>
  <si>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</si>
  <si>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</si>
  <si>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</si>
  <si>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</si>
  <si>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</si>
  <si>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</si>
  <si>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</si>
  <si>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</si>
  <si>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</si>
  <si>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</si>
  <si>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</si>
  <si>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</si>
  <si>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</si>
  <si>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</si>
  <si>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</si>
  <si>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</si>
  <si>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</si>
  <si>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</si>
  <si>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</si>
  <si>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</si>
  <si>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</si>
  <si>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</si>
  <si>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</si>
  <si>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</si>
  <si>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</si>
  <si>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</si>
  <si>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</si>
  <si>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</si>
  <si>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</si>
  <si>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</si>
  <si>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</si>
  <si>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</si>
  <si>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</si>
  <si>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</si>
  <si>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</si>
  <si>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</si>
  <si>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</si>
  <si>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</si>
  <si>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</si>
  <si>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</si>
  <si>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</si>
  <si>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</si>
  <si>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</si>
  <si>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</si>
  <si>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</si>
  <si>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</si>
  <si>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</si>
  <si>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</si>
  <si>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</si>
  <si>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</si>
  <si>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</si>
  <si>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</si>
  <si>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</si>
  <si>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</si>
  <si>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</si>
  <si>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</si>
  <si>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</si>
  <si>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</si>
  <si>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</si>
  <si>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</si>
  <si>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</si>
  <si>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</si>
  <si>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</si>
  <si>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</si>
  <si>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</si>
  <si>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</si>
  <si>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</si>
  <si>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</si>
  <si>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</si>
  <si>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</si>
  <si>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</si>
  <si>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</si>
  <si>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</si>
  <si>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</si>
  <si>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</si>
  <si>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</si>
  <si>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</si>
  <si>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</si>
  <si>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</si>
  <si>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</si>
  <si>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</si>
  <si>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</si>
  <si>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</si>
  <si>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</si>
  <si>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</si>
  <si>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</si>
  <si>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</si>
  <si>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</si>
  <si>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</si>
  <si>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</si>
  <si>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</si>
  <si>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</si>
  <si>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</si>
  <si>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</si>
  <si>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</si>
  <si>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</si>
  <si>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</si>
  <si>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</si>
  <si>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</si>
  <si>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</si>
  <si>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</si>
  <si>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</si>
  <si>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</si>
  <si>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</si>
  <si>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</si>
  <si>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</si>
  <si>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</si>
  <si>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</si>
  <si>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</si>
  <si>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</si>
  <si>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</si>
  <si>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</si>
  <si>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</si>
  <si>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</si>
  <si>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</si>
  <si>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</si>
  <si>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</si>
  <si>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</si>
  <si>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</si>
  <si>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</si>
  <si>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</si>
  <si>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</si>
  <si>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</si>
  <si>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</si>
  <si>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</si>
  <si>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</si>
  <si>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</si>
  <si>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</si>
  <si>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</si>
  <si>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</si>
  <si>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</si>
  <si>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</si>
  <si>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</si>
  <si>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</si>
  <si>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</si>
  <si>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</si>
  <si>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</si>
  <si>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</si>
  <si>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</si>
  <si>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</si>
  <si>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</si>
  <si>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</si>
  <si>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</si>
  <si>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</si>
  <si>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</si>
  <si>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</si>
  <si>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</si>
  <si>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</si>
  <si>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</si>
  <si>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</si>
  <si>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</si>
  <si>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</si>
  <si>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</si>
  <si>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</si>
  <si>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</si>
  <si>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</si>
  <si>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</si>
  <si>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</si>
  <si>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</si>
  <si>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</si>
  <si>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</si>
  <si>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</si>
  <si>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</si>
  <si>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</si>
  <si>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</si>
  <si>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</si>
  <si>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</si>
  <si>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</si>
  <si>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</si>
  <si>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</si>
  <si>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</si>
  <si>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</si>
  <si>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</si>
  <si>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</si>
  <si>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</si>
  <si>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</si>
  <si>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</si>
  <si>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</si>
  <si>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</si>
  <si>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</si>
  <si>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</si>
  <si>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</si>
  <si>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</si>
  <si>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</si>
  <si>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</si>
  <si>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</si>
  <si>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</si>
  <si>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</si>
  <si>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</si>
  <si>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</si>
  <si>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</si>
  <si>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</si>
  <si>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</si>
  <si>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</si>
  <si>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</si>
  <si>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</si>
  <si>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</si>
  <si>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</si>
  <si>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</si>
  <si>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</si>
  <si>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</si>
  <si>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</si>
  <si>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</si>
  <si>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</si>
  <si>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</si>
  <si>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</si>
  <si>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</si>
  <si>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</si>
  <si>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</si>
  <si>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</si>
  <si>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</si>
  <si>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</si>
  <si>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</si>
  <si>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</si>
  <si>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</si>
  <si>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</si>
  <si>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</si>
  <si>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</si>
  <si>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</si>
  <si>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</si>
  <si>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</si>
  <si>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</si>
  <si>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</si>
  <si>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</si>
  <si>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</si>
  <si>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</si>
  <si>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</si>
  <si>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</si>
  <si>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</si>
  <si>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</si>
  <si>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</si>
  <si>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</si>
  <si>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</si>
  <si>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</si>
  <si>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</si>
  <si>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</si>
  <si>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</si>
  <si>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</si>
  <si>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</si>
  <si>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</si>
  <si>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</si>
  <si>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</si>
  <si>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</si>
  <si>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</si>
  <si>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</si>
  <si>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</si>
  <si>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</si>
  <si>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</si>
  <si>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</si>
  <si>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</si>
  <si>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</si>
  <si>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</si>
  <si>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</si>
  <si>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</si>
  <si>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</si>
  <si>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</si>
  <si>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</si>
  <si>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</si>
  <si>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</si>
  <si>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</si>
  <si>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</si>
  <si>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</si>
  <si>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</si>
  <si>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</si>
  <si>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</si>
  <si>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</si>
  <si>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</si>
  <si>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</si>
  <si>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</si>
  <si>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</si>
  <si>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</si>
  <si>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</si>
  <si>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</si>
  <si>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</si>
  <si>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</si>
  <si>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</si>
  <si>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</si>
  <si>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</si>
  <si>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</si>
  <si>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</si>
  <si>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</si>
  <si>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</si>
  <si>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</si>
  <si>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</si>
  <si>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</si>
  <si>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</si>
  <si>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</si>
  <si>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</si>
  <si>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</si>
  <si>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</si>
  <si>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</si>
  <si>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</si>
  <si>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</si>
  <si>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</si>
  <si>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</si>
  <si>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</si>
  <si>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</si>
  <si>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</si>
  <si>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</si>
  <si>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</si>
  <si>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</si>
  <si>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</si>
  <si>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</si>
  <si>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</si>
  <si>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</si>
  <si>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</si>
  <si>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</si>
  <si>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</si>
  <si>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</si>
  <si>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</si>
  <si>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</si>
  <si>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</si>
  <si>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</si>
  <si>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</si>
  <si>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</si>
  <si>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</si>
  <si>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</si>
  <si>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</si>
  <si>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</si>
  <si>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</si>
  <si>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</si>
  <si>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</si>
  <si>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</si>
  <si>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</si>
  <si>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</si>
  <si>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</si>
  <si>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</si>
  <si>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</si>
  <si>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</si>
  <si>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</si>
  <si>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</si>
  <si>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</si>
  <si>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</si>
  <si>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</si>
  <si>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</si>
  <si>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</si>
  <si>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</si>
  <si>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</si>
  <si>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</si>
  <si>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</si>
  <si>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</si>
  <si>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</si>
  <si>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</si>
  <si>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</si>
  <si>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</si>
  <si>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</si>
  <si>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</si>
  <si>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</si>
  <si>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</si>
  <si>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</si>
  <si>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</si>
  <si>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</si>
  <si>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</si>
  <si>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</si>
  <si>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</si>
  <si>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</si>
  <si>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</si>
  <si>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</si>
  <si>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</si>
  <si>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</si>
  <si>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</si>
  <si>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</si>
  <si>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</si>
  <si>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</si>
  <si>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</si>
  <si>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</si>
  <si>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</si>
  <si>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</si>
  <si>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</si>
  <si>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</si>
  <si>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</si>
  <si>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</si>
  <si>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</si>
  <si>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</si>
  <si>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</si>
  <si>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</si>
  <si>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</si>
  <si>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</si>
  <si>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</si>
  <si>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</si>
  <si>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</si>
  <si>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</si>
  <si>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</si>
  <si>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</si>
  <si>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</si>
  <si>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</si>
  <si>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</si>
  <si>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</si>
  <si>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</si>
  <si>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</si>
  <si>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</si>
  <si>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</si>
  <si>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</si>
  <si>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</si>
  <si>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</si>
  <si>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</si>
  <si>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</si>
  <si>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</si>
  <si>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</si>
  <si>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</si>
  <si>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</si>
  <si>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</si>
  <si>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</si>
  <si>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</si>
  <si>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</si>
  <si>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</si>
  <si>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</si>
  <si>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</si>
  <si>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</si>
  <si>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</si>
  <si>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</si>
  <si>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</si>
  <si>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</si>
  <si>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</si>
  <si>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</si>
  <si>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</si>
  <si>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</si>
  <si>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</si>
  <si>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</si>
  <si>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</si>
  <si>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</si>
  <si>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</si>
  <si>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</si>
  <si>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</si>
  <si>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</si>
  <si>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</si>
  <si>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</si>
  <si>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</si>
  <si>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</si>
  <si>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</si>
  <si>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</si>
  <si>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</si>
  <si>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</si>
  <si>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</si>
  <si>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</si>
  <si>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</si>
  <si>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</si>
  <si>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</si>
  <si>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</si>
  <si>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</si>
  <si>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</si>
  <si>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</si>
  <si>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</si>
  <si>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</si>
  <si>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</si>
  <si>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</si>
  <si>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</si>
  <si>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</si>
  <si>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</si>
  <si>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</si>
  <si>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</si>
  <si>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</si>
  <si>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</si>
  <si>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</si>
  <si>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</si>
  <si>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</si>
  <si>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</si>
  <si>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</si>
  <si>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</si>
  <si>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</si>
  <si>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</si>
  <si>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</si>
  <si>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</si>
  <si>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</si>
  <si>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</si>
  <si>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</si>
  <si>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</si>
  <si>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</si>
  <si>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</si>
  <si>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</si>
  <si>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</si>
  <si>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</si>
  <si>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</si>
  <si>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</si>
  <si>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</si>
  <si>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</si>
  <si>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</si>
  <si>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</si>
  <si>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</si>
  <si>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</si>
  <si>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</si>
  <si>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</si>
  <si>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</si>
  <si>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</si>
  <si>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</si>
  <si>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</si>
  <si>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</si>
  <si>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</si>
  <si>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</si>
  <si>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</si>
  <si>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</si>
  <si>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</si>
  <si>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</si>
  <si>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</si>
  <si>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</si>
  <si>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</si>
  <si>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</si>
  <si>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</si>
  <si>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</si>
  <si>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</si>
  <si>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</si>
  <si>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</si>
  <si>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</si>
  <si>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</si>
  <si>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</si>
  <si>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</si>
  <si>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</si>
  <si>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</si>
  <si>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</si>
  <si>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</si>
  <si>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</si>
  <si>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</si>
  <si>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</si>
  <si>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</si>
  <si>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</si>
  <si>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</si>
  <si>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</si>
  <si>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</si>
  <si>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</si>
  <si>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</si>
  <si>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</si>
  <si>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</si>
  <si>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</si>
  <si>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</si>
  <si>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</si>
  <si>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</si>
  <si>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</si>
  <si>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</si>
  <si>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</si>
  <si>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</si>
  <si>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</si>
  <si>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</si>
  <si>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</si>
  <si>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</si>
  <si>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</si>
  <si>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</si>
  <si>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</si>
  <si>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</si>
  <si>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</si>
  <si>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</si>
  <si>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</si>
  <si>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</si>
  <si>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</si>
  <si>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</si>
  <si>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</si>
  <si>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</si>
  <si>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</si>
  <si>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</si>
  <si>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</si>
  <si>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</si>
  <si>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</si>
  <si>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</si>
  <si>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</si>
  <si>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</si>
  <si>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</si>
  <si>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</si>
  <si>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</si>
  <si>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</si>
  <si>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</si>
  <si>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</si>
  <si>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</si>
  <si>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</si>
  <si>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</si>
  <si>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</si>
  <si>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</si>
  <si>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</si>
  <si>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</si>
  <si>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</si>
  <si>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</si>
  <si>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</si>
  <si>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</si>
  <si>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</si>
  <si>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</si>
  <si>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</si>
  <si>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</si>
  <si>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</si>
  <si>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</si>
  <si>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</si>
  <si>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</si>
  <si>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</si>
  <si>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</si>
  <si>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</si>
  <si>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</si>
  <si>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</si>
  <si>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</si>
  <si>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</si>
  <si>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</si>
  <si>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</si>
  <si>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</si>
  <si>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</si>
  <si>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</si>
  <si>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</si>
  <si>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</si>
  <si>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</si>
  <si>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</si>
  <si>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</si>
  <si>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</si>
  <si>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</si>
  <si>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</si>
  <si>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</si>
  <si>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</si>
  <si>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</si>
  <si>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</si>
  <si>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</si>
  <si>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</si>
  <si>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</si>
  <si>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</si>
  <si>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</si>
  <si>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</si>
  <si>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</si>
  <si>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</si>
  <si>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</si>
  <si>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</si>
  <si>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</si>
  <si>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</si>
  <si>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</si>
  <si>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</si>
  <si>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</si>
  <si>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</si>
  <si>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</si>
  <si>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</si>
  <si>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</si>
  <si>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</si>
  <si>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</si>
  <si>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</si>
  <si>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</si>
  <si>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</si>
  <si>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</si>
  <si>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</si>
  <si>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</si>
  <si>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</si>
  <si>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</si>
  <si>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</si>
  <si>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</si>
  <si>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</si>
  <si>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</si>
  <si>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</si>
  <si>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</si>
  <si>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</si>
  <si>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</si>
  <si>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</si>
  <si>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</si>
  <si>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</si>
  <si>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</si>
  <si>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</si>
  <si>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</si>
  <si>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</si>
  <si>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</si>
  <si>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</si>
  <si>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</si>
  <si>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</si>
  <si>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</si>
  <si>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</si>
  <si>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</si>
  <si>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</si>
  <si>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</si>
  <si>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</si>
  <si>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</si>
  <si>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</si>
  <si>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</si>
  <si>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</si>
  <si>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</si>
  <si>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</si>
  <si>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</si>
  <si>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</si>
  <si>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</si>
  <si>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</si>
  <si>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</si>
  <si>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</si>
  <si>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</si>
  <si>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</si>
  <si>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</si>
  <si>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</si>
  <si>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</si>
  <si>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</si>
  <si>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</si>
  <si>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</si>
  <si>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</si>
  <si>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</si>
  <si>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</si>
  <si>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</si>
  <si>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</si>
  <si>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</si>
  <si>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</si>
  <si>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</si>
  <si>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</si>
  <si>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</si>
  <si>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</si>
  <si>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</si>
  <si>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</si>
  <si>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</si>
  <si>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</si>
  <si>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</si>
  <si>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</si>
  <si>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</si>
  <si>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</si>
  <si>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</si>
  <si>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</si>
  <si>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</si>
  <si>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</si>
  <si>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</si>
  <si>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</si>
  <si>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</si>
  <si>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</si>
  <si>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</si>
  <si>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</si>
  <si>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</si>
  <si>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</si>
  <si>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</si>
  <si>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</si>
  <si>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</si>
  <si>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</si>
  <si>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</si>
  <si>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</si>
  <si>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</si>
  <si>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</si>
  <si>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</si>
  <si>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</si>
  <si>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</si>
  <si>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</si>
  <si>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</si>
  <si>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</si>
  <si>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</si>
  <si>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</si>
  <si>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</si>
  <si>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</si>
  <si>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</si>
  <si>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</si>
  <si>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</si>
  <si>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</si>
  <si>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</si>
  <si>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</si>
  <si>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</si>
  <si>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</si>
  <si>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</si>
  <si>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</si>
  <si>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</si>
  <si>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</si>
  <si>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</si>
  <si>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</si>
  <si>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</si>
  <si>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</si>
  <si>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</si>
  <si>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</si>
  <si>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</si>
  <si>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</si>
  <si>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</si>
  <si>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</si>
  <si>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</si>
  <si>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</si>
  <si>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</si>
  <si>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</si>
  <si>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</si>
  <si>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</si>
  <si>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</si>
  <si>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</si>
  <si>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</si>
  <si>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</si>
  <si>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</si>
  <si>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</si>
  <si>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</si>
  <si>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</si>
  <si>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</si>
  <si>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</si>
  <si>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</si>
  <si>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</si>
  <si>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</si>
  <si>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</si>
  <si>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</si>
  <si>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</si>
  <si>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</si>
  <si>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</si>
  <si>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</si>
  <si>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</si>
  <si>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</si>
  <si>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</si>
  <si>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</si>
  <si>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</si>
  <si>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</si>
  <si>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</si>
  <si>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</si>
  <si>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</si>
  <si>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</si>
  <si>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</si>
  <si>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</si>
  <si>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</si>
  <si>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</si>
  <si>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</si>
  <si>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</si>
  <si>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</si>
  <si>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</si>
  <si>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</si>
  <si>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</si>
  <si>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</si>
  <si>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</si>
  <si>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</si>
  <si>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</si>
  <si>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</si>
  <si>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</si>
  <si>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</si>
  <si>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</si>
  <si>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</si>
  <si>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</si>
  <si>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</si>
  <si>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</si>
  <si>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</si>
  <si>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</si>
  <si>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</si>
  <si>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</si>
  <si>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</si>
  <si>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</si>
  <si>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</si>
  <si>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</si>
  <si>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</si>
  <si>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</si>
  <si>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</si>
  <si>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</si>
  <si>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</si>
  <si>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</si>
  <si>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</si>
  <si>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</si>
  <si>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</si>
  <si>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</si>
  <si>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</si>
  <si>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</si>
  <si>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</si>
  <si>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</si>
  <si>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</si>
  <si>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</si>
  <si>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</si>
  <si>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</si>
  <si>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</si>
  <si>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</si>
  <si>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</si>
  <si>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</si>
  <si>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</si>
  <si>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</si>
  <si>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</si>
  <si>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</si>
  <si>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</si>
  <si>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</si>
  <si>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</si>
  <si>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</si>
  <si>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</si>
  <si>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</si>
  <si>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</si>
  <si>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</si>
  <si>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</si>
  <si>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</si>
  <si>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</si>
  <si>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</si>
  <si>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</si>
  <si>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</si>
  <si>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</si>
  <si>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</si>
  <si>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</si>
  <si>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</si>
  <si>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</si>
  <si>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</si>
  <si>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</si>
  <si>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</si>
  <si>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</si>
  <si>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</si>
  <si>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</si>
  <si>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</si>
  <si>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</si>
  <si>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</si>
  <si>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</si>
  <si>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</si>
  <si>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</si>
  <si>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</si>
  <si>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</si>
  <si>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</si>
  <si>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</si>
  <si>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</si>
  <si>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</si>
  <si>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</si>
  <si>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</si>
  <si>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</si>
  <si>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</si>
  <si>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</si>
  <si>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</si>
  <si>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</si>
  <si>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</si>
  <si>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</si>
  <si>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</si>
  <si>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</si>
  <si>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</si>
  <si>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</si>
  <si>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</si>
  <si>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</si>
  <si>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</si>
  <si>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</si>
  <si>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</si>
  <si>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</si>
  <si>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</si>
  <si>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</si>
  <si>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</si>
  <si>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</si>
  <si>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</si>
  <si>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</si>
  <si>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</si>
  <si>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</si>
  <si>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</si>
  <si>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</si>
  <si>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</si>
  <si>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</si>
  <si>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</si>
  <si>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</si>
  <si>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</si>
  <si>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</si>
  <si>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</si>
  <si>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</si>
  <si>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</si>
  <si>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</si>
  <si>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</si>
  <si>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</si>
  <si>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</si>
  <si>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</si>
  <si>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</si>
  <si>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</si>
  <si>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</si>
  <si>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</si>
  <si>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</si>
  <si>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</si>
  <si>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</si>
  <si>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</si>
  <si>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</si>
  <si>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</si>
  <si>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</si>
  <si>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</si>
  <si>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</si>
  <si>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</si>
  <si>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</si>
  <si>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</si>
  <si>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</si>
  <si>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</si>
  <si>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</si>
  <si>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</si>
  <si>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</si>
  <si>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</si>
  <si>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</si>
  <si>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</si>
  <si>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</si>
  <si>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</si>
  <si>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</si>
  <si>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</si>
  <si>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</si>
  <si>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</si>
  <si>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</si>
  <si>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</si>
  <si>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</si>
  <si>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</si>
  <si>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</si>
  <si>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</si>
  <si>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</si>
  <si>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</si>
  <si>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</si>
  <si>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</si>
  <si>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</si>
  <si>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</si>
  <si>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</si>
  <si>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</si>
  <si>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</si>
  <si>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</si>
  <si>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</si>
  <si>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</si>
  <si>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</si>
  <si>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</si>
  <si>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</si>
  <si>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</si>
  <si>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</si>
  <si>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</si>
  <si>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</si>
  <si>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</si>
  <si>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</si>
  <si>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</si>
  <si>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</si>
  <si>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</si>
  <si>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</si>
  <si>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</si>
  <si>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</si>
  <si>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</si>
  <si>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</si>
  <si>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</si>
  <si>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</si>
  <si>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</si>
  <si>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</si>
  <si>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</si>
  <si>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</si>
  <si>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</si>
  <si>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</si>
  <si>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</si>
  <si>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</si>
  <si>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</si>
  <si>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</si>
  <si>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</si>
  <si>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</si>
  <si>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</si>
  <si>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</si>
  <si>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</si>
  <si>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</si>
  <si>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</si>
  <si>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</si>
  <si>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</si>
  <si>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</si>
  <si>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</si>
  <si>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</si>
  <si>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</si>
  <si>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</si>
  <si>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</si>
  <si>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</si>
  <si>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</si>
  <si>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</si>
  <si>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</si>
  <si>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</si>
  <si>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</si>
  <si>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</si>
  <si>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</si>
  <si>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</si>
  <si>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</si>
  <si>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</si>
  <si>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</si>
  <si>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</si>
  <si>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</si>
  <si>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</si>
  <si>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</si>
  <si>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</si>
  <si>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</si>
  <si>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</si>
  <si>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</si>
  <si>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</si>
  <si>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</si>
  <si>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</si>
  <si>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</si>
  <si>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</si>
  <si>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</si>
  <si>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</si>
  <si>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</si>
  <si>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</si>
  <si>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</si>
  <si>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</si>
  <si>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</si>
  <si>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</si>
  <si>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</si>
  <si>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</si>
  <si>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</si>
  <si>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</si>
  <si>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</si>
  <si>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</si>
  <si>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</si>
  <si>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</si>
  <si>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</si>
  <si>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</si>
  <si>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</si>
  <si>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</si>
  <si>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</si>
  <si>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</si>
  <si>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</si>
  <si>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</si>
  <si>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</si>
  <si>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</si>
  <si>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</si>
  <si>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</si>
  <si>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</si>
  <si>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</si>
  <si>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</si>
  <si>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</si>
  <si>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</si>
  <si>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</si>
  <si>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</si>
  <si>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</si>
  <si>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</si>
  <si>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</si>
  <si>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</si>
  <si>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</si>
  <si>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</si>
  <si>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</si>
  <si>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</si>
  <si>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</si>
  <si>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</si>
  <si>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</si>
  <si>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</si>
  <si>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</si>
  <si>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</si>
  <si>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</si>
  <si>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</si>
  <si>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</si>
  <si>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</si>
  <si>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</si>
  <si>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</si>
  <si>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</si>
  <si>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</si>
  <si>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</si>
  <si>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</si>
  <si>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</si>
  <si>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</si>
  <si>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</si>
  <si>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</si>
  <si>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</si>
  <si>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</si>
  <si>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</si>
  <si>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</si>
  <si>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</si>
  <si>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</si>
  <si>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</si>
  <si>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</si>
  <si>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</si>
  <si>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</si>
  <si>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</si>
  <si>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</si>
  <si>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</si>
  <si>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</si>
  <si>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</si>
  <si>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</si>
  <si>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</si>
  <si>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</si>
  <si>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</si>
  <si>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</si>
  <si>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</si>
  <si>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</si>
  <si>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</si>
  <si>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</si>
  <si>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</si>
  <si>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</si>
  <si>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</si>
  <si>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</si>
  <si>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</si>
  <si>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</si>
  <si>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</si>
  <si>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</si>
  <si>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</si>
  <si>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</si>
  <si>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</si>
  <si>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</si>
  <si>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</si>
  <si>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</si>
  <si>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</si>
  <si>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</si>
  <si>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</si>
  <si>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</si>
  <si>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</si>
  <si>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</si>
  <si>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</si>
  <si>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</si>
  <si>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</si>
  <si>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</si>
  <si>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</si>
  <si>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</si>
  <si>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</si>
  <si>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</si>
  <si>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</si>
  <si>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</si>
  <si>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</si>
  <si>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</si>
  <si>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</si>
  <si>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</si>
  <si>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</si>
  <si>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</si>
  <si>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</si>
  <si>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</si>
  <si>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</si>
  <si>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</si>
  <si>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</si>
  <si>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</si>
  <si>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</si>
  <si>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</si>
  <si>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</si>
  <si>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</si>
  <si>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</si>
  <si>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</si>
  <si>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</si>
  <si>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</si>
  <si>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</si>
  <si>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</si>
  <si>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</si>
  <si>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</si>
  <si>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</si>
  <si>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</si>
  <si>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</si>
  <si>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</si>
  <si>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</si>
  <si>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</si>
  <si>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</si>
  <si>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</si>
  <si>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</si>
  <si>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</si>
  <si>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</si>
  <si>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</si>
  <si>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</si>
  <si>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</si>
  <si>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</si>
  <si>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</si>
  <si>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</si>
  <si>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</si>
  <si>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</si>
  <si>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</si>
  <si>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</si>
  <si>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</si>
  <si>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</si>
  <si>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</si>
  <si>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</si>
  <si>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</si>
  <si>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</si>
  <si>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</si>
  <si>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</si>
  <si>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</si>
  <si>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</si>
  <si>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</si>
  <si>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</si>
  <si>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</si>
  <si>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</si>
  <si>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</si>
  <si>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</si>
  <si>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</si>
  <si>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</si>
  <si>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</si>
  <si>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</si>
  <si>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</si>
  <si>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</si>
  <si>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</si>
  <si>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</si>
  <si>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</si>
  <si>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</si>
  <si>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</si>
  <si>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</si>
  <si>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</si>
  <si>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</si>
  <si>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</si>
  <si>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</si>
  <si>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</si>
  <si>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</si>
  <si>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</si>
  <si>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</si>
  <si>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</si>
  <si>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</si>
  <si>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</si>
  <si>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</si>
  <si>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</si>
  <si>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</si>
  <si>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</si>
  <si>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</si>
  <si>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</si>
  <si>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</si>
  <si>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</si>
  <si>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</si>
  <si>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</si>
  <si>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</si>
  <si>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</si>
  <si>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</si>
  <si>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</si>
  <si>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</si>
  <si>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</si>
  <si>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</si>
  <si>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</si>
  <si>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</si>
  <si>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</si>
  <si>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</si>
  <si>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</si>
  <si>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</si>
  <si>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</si>
  <si>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</si>
  <si>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</si>
  <si>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</si>
  <si>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</si>
  <si>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</si>
  <si>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</si>
  <si>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</si>
  <si>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</si>
  <si>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</si>
  <si>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</si>
  <si>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</si>
  <si>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</si>
  <si>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</si>
  <si>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</si>
  <si>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</si>
  <si>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</si>
  <si>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</si>
  <si>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</si>
  <si>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</si>
  <si>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</si>
  <si>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</si>
  <si>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</si>
  <si>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</si>
  <si>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</si>
  <si>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</si>
  <si>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</si>
  <si>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</si>
  <si>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</si>
  <si>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</si>
  <si>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</si>
  <si>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</si>
  <si>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</si>
  <si>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</si>
  <si>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</si>
  <si>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</si>
  <si>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</si>
  <si>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</si>
  <si>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</si>
  <si>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</si>
  <si>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</si>
  <si>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</si>
  <si>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</si>
  <si>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</si>
  <si>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</si>
  <si>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</si>
  <si>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</si>
  <si>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</si>
  <si>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</si>
  <si>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</si>
  <si>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</si>
  <si>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</si>
  <si>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</si>
  <si>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</si>
  <si>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</si>
  <si>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</si>
  <si>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</si>
  <si>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</si>
  <si>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</si>
  <si>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</si>
  <si>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</si>
  <si>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</si>
  <si>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</si>
  <si>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</si>
  <si>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</si>
  <si>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</si>
  <si>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</si>
  <si>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</si>
  <si>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</si>
  <si>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</si>
  <si>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</si>
  <si>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</si>
  <si>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</si>
  <si>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</si>
  <si>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</si>
  <si>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</si>
  <si>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</si>
  <si>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</si>
  <si>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</si>
  <si>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</si>
  <si>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</si>
  <si>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</si>
  <si>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</si>
  <si>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</si>
  <si>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</si>
  <si>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</si>
  <si>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</si>
  <si>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</si>
  <si>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</si>
  <si>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</si>
  <si>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</si>
  <si>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</si>
  <si>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</si>
  <si>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</si>
  <si>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</si>
  <si>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</si>
  <si>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</si>
  <si>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</si>
  <si>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</si>
  <si>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</si>
  <si>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</si>
  <si>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</si>
  <si>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</si>
  <si>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</si>
  <si>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</si>
  <si>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</si>
  <si>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</si>
  <si>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</si>
  <si>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</si>
  <si>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</si>
  <si>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</si>
  <si>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</si>
  <si>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</si>
  <si>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</si>
  <si>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</si>
  <si>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</si>
  <si>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</si>
  <si>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</si>
  <si>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</si>
  <si>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</si>
  <si>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</si>
  <si>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</si>
  <si>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</si>
  <si>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</si>
  <si>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</si>
  <si>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</si>
  <si>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</si>
  <si>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</si>
  <si>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</si>
  <si>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</si>
  <si>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</si>
  <si>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</si>
  <si>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</si>
  <si>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</si>
  <si>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</si>
  <si>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</si>
  <si>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</si>
  <si>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</si>
  <si>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</si>
  <si>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</si>
  <si>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</si>
  <si>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</si>
  <si>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</si>
  <si>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</si>
  <si>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</si>
  <si>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</si>
  <si>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</si>
  <si>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</si>
  <si>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</si>
  <si>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</si>
  <si>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</si>
  <si>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</si>
  <si>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</si>
  <si>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</si>
  <si>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</si>
  <si>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</si>
  <si>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</si>
  <si>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</si>
  <si>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</si>
  <si>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</si>
  <si>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</si>
  <si>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</si>
  <si>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</si>
  <si>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</si>
  <si>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</si>
  <si>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</si>
  <si>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</si>
  <si>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</si>
  <si>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</si>
  <si>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</si>
  <si>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</si>
  <si>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</si>
  <si>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</si>
  <si>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</si>
  <si>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</si>
  <si>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</si>
  <si>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</si>
  <si>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</si>
  <si>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</si>
  <si>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</si>
  <si>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</si>
  <si>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</si>
  <si>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</si>
  <si>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</si>
  <si>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</si>
  <si>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</si>
  <si>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</si>
  <si>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</si>
  <si>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</si>
  <si>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</si>
  <si>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</si>
  <si>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</si>
  <si>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</si>
  <si>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</si>
  <si>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</si>
  <si>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</si>
  <si>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</si>
  <si>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</si>
  <si>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</si>
  <si>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</si>
  <si>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</si>
  <si>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</si>
  <si>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</si>
  <si>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</si>
  <si>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</si>
  <si>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</si>
  <si>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</si>
  <si>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</si>
  <si>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</si>
  <si>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</si>
  <si>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</si>
  <si>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</si>
  <si>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</si>
  <si>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</si>
  <si>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</si>
  <si>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</si>
  <si>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</si>
  <si>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</si>
  <si>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</si>
  <si>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</si>
  <si>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</si>
  <si>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</si>
  <si>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</si>
  <si>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</si>
  <si>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</si>
  <si>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</si>
  <si>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</si>
  <si>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</si>
  <si>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</si>
  <si>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</si>
  <si>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</si>
  <si>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</si>
  <si>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</si>
  <si>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</si>
  <si>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</si>
  <si>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</si>
  <si>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</si>
  <si>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</si>
  <si>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</si>
  <si>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</si>
  <si>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</si>
  <si>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</si>
  <si>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</si>
  <si>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</si>
  <si>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</si>
  <si>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</si>
  <si>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</si>
  <si>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</si>
  <si>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</si>
  <si>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</si>
  <si>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</si>
  <si>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</si>
  <si>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</si>
  <si>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</si>
  <si>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</si>
  <si>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</si>
  <si>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</si>
  <si>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</si>
  <si>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</si>
  <si>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</si>
  <si>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</si>
  <si>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</si>
  <si>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</si>
  <si>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</si>
  <si>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</si>
  <si>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</si>
  <si>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</si>
  <si>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</si>
  <si>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</si>
  <si>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</si>
  <si>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</si>
  <si>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</si>
  <si>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</si>
  <si>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</si>
  <si>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</si>
  <si>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</si>
  <si>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</si>
  <si>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</si>
  <si>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</si>
  <si>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</si>
  <si>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</si>
  <si>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</si>
  <si>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</si>
  <si>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</si>
  <si>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</si>
  <si>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</si>
  <si>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</si>
  <si>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</si>
  <si>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</si>
  <si>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</si>
  <si>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</si>
  <si>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</si>
  <si>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</si>
  <si>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</si>
  <si>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</si>
  <si>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</si>
  <si>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</si>
  <si>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</si>
  <si>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</si>
  <si>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</si>
  <si>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</si>
  <si>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</si>
  <si>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</si>
  <si>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</si>
  <si>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</si>
  <si>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</si>
  <si>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</si>
  <si>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</si>
  <si>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</si>
  <si>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</si>
  <si>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</si>
  <si>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</si>
  <si>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</si>
  <si>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</si>
  <si>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</si>
  <si>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</si>
  <si>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</si>
  <si>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</si>
  <si>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</si>
  <si>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</si>
  <si>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</si>
  <si>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</si>
  <si>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</si>
  <si>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</si>
  <si>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</si>
  <si>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</si>
  <si>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</si>
  <si>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</si>
  <si>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</si>
  <si>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</si>
  <si>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</si>
  <si>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</si>
  <si>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</si>
  <si>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</si>
  <si>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</si>
  <si>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</si>
  <si>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</si>
  <si>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</si>
  <si>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</si>
  <si>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</si>
  <si>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</si>
  <si>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</si>
  <si>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</si>
  <si>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</si>
  <si>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</si>
  <si>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</si>
  <si>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</si>
  <si>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</si>
  <si>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</si>
  <si>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</si>
  <si>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</si>
  <si>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</si>
  <si>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</si>
  <si>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</si>
  <si>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</si>
  <si>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</si>
  <si>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</si>
  <si>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</si>
  <si>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</si>
  <si>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</si>
  <si>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</si>
  <si>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</si>
  <si>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</si>
  <si>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</si>
  <si>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</si>
  <si>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</si>
  <si>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</si>
  <si>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</si>
  <si>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</si>
  <si>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</si>
  <si>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</si>
  <si>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</si>
  <si>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</si>
  <si>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</si>
  <si>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</si>
  <si>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</si>
  <si>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</si>
  <si>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</si>
  <si>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</si>
  <si>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</si>
  <si>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</si>
  <si>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</si>
  <si>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</si>
  <si>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</si>
  <si>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</si>
  <si>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</si>
  <si>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</si>
  <si>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</si>
  <si>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</si>
  <si>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</si>
  <si>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</si>
  <si>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</si>
  <si>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</si>
  <si>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</si>
  <si>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</si>
  <si>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</si>
  <si>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</si>
  <si>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</si>
  <si>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</si>
  <si>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</si>
  <si>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</si>
  <si>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</si>
  <si>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</si>
  <si>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</si>
  <si>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</si>
  <si>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</si>
  <si>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</si>
  <si>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</si>
  <si>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</si>
  <si>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</si>
  <si>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</si>
  <si>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</si>
  <si>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</si>
  <si>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</si>
  <si>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</si>
  <si>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</si>
  <si>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</si>
  <si>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</si>
  <si>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</si>
  <si>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</si>
  <si>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</si>
  <si>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</si>
  <si>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</si>
  <si>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</si>
  <si>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</si>
  <si>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</si>
  <si>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</si>
  <si>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</si>
  <si>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</si>
  <si>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</si>
  <si>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</si>
  <si>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</si>
  <si>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</si>
  <si>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</si>
  <si>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</si>
  <si>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</si>
  <si>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</si>
  <si>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</si>
  <si>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</si>
  <si>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</si>
  <si>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</si>
  <si>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</si>
  <si>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</si>
  <si>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</si>
  <si>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</si>
  <si>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</si>
  <si>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</si>
  <si>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</si>
  <si>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</si>
  <si>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</si>
  <si>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</si>
  <si>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</si>
  <si>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</si>
  <si>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</si>
  <si>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</si>
  <si>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</si>
  <si>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</si>
  <si>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</si>
  <si>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</si>
  <si>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</si>
  <si>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</si>
  <si>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</si>
  <si>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</si>
  <si>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</si>
  <si>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</si>
  <si>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</si>
  <si>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</si>
  <si>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</si>
  <si>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</si>
  <si>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</si>
  <si>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</si>
  <si>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</si>
  <si>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</si>
  <si>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</si>
  <si>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</si>
  <si>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</si>
  <si>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</si>
  <si>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</si>
  <si>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</si>
  <si>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</si>
  <si>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</si>
  <si>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</si>
  <si>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</si>
  <si>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</si>
  <si>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</si>
  <si>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</si>
  <si>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</si>
  <si>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</si>
  <si>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</si>
  <si>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</si>
  <si>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</si>
  <si>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</si>
  <si>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</si>
  <si>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</si>
  <si>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</si>
  <si>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</si>
  <si>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</si>
  <si>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</si>
  <si>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</si>
  <si>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</si>
  <si>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</si>
  <si>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</si>
  <si>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</si>
  <si>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</si>
  <si>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</si>
  <si>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</si>
  <si>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</si>
  <si>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</si>
  <si>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</si>
  <si>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</si>
  <si>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</si>
  <si>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</si>
  <si>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</si>
  <si>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</si>
  <si>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</si>
  <si>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</si>
  <si>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</si>
  <si>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</si>
  <si>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</si>
  <si>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</si>
  <si>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</si>
  <si>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</si>
  <si>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</si>
  <si>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</si>
  <si>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</si>
  <si>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</si>
  <si>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</si>
  <si>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</si>
  <si>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</si>
  <si>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</si>
  <si>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</si>
  <si>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</si>
  <si>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</si>
  <si>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</si>
  <si>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</si>
  <si>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</si>
  <si>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</si>
  <si>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</si>
  <si>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</si>
  <si>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</si>
  <si>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</si>
  <si>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</si>
  <si>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</si>
  <si>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</si>
  <si>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</si>
  <si>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</si>
  <si>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</si>
  <si>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</si>
  <si>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</si>
  <si>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</si>
  <si>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</si>
  <si>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</si>
  <si>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</si>
  <si>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</si>
  <si>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</si>
  <si>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</si>
  <si>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</si>
  <si>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</si>
  <si>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</si>
  <si>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</si>
  <si>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</si>
  <si>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</si>
  <si>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</si>
  <si>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</si>
  <si>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</si>
  <si>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</si>
  <si>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</si>
  <si>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</si>
  <si>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</si>
  <si>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</si>
  <si>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</si>
  <si>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</si>
  <si>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</si>
  <si>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</si>
  <si>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</si>
  <si>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</si>
  <si>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</si>
  <si>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</si>
  <si>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</si>
  <si>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</si>
  <si>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</si>
  <si>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</si>
  <si>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</si>
  <si>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</si>
  <si>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</si>
  <si>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</si>
  <si>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</si>
  <si>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</si>
  <si>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</si>
  <si>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</si>
  <si>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</si>
  <si>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</si>
  <si>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</si>
  <si>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</si>
  <si>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</si>
  <si>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</si>
  <si>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</si>
  <si>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</si>
  <si>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</si>
  <si>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</si>
  <si>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</si>
  <si>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</si>
  <si>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</si>
  <si>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</si>
  <si>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</si>
  <si>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</si>
  <si>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</si>
  <si>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</si>
  <si>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</si>
  <si>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</si>
  <si>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</si>
  <si>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</si>
  <si>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</si>
  <si>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</si>
  <si>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</si>
  <si>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</si>
  <si>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</si>
  <si>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</si>
  <si>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</si>
  <si>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</si>
  <si>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</si>
  <si>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</si>
  <si>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</si>
  <si>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</si>
  <si>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</si>
  <si>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</si>
  <si>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</si>
  <si>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</si>
  <si>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</si>
  <si>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</si>
  <si>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</si>
  <si>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</si>
  <si>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</si>
  <si>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</si>
  <si>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</si>
  <si>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</si>
  <si>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</si>
  <si>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</si>
  <si>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</si>
  <si>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</si>
  <si>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</si>
  <si>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</si>
  <si>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</si>
  <si>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</si>
  <si>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</si>
  <si>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</si>
  <si>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</si>
  <si>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</si>
  <si>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</si>
  <si>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</si>
  <si>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</si>
  <si>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</si>
  <si>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</si>
  <si>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</si>
  <si>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</si>
  <si>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</si>
  <si>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</si>
  <si>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</si>
  <si>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</si>
  <si>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</si>
  <si>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</si>
  <si>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</si>
  <si>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</si>
  <si>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</si>
  <si>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</si>
  <si>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</si>
  <si>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</si>
  <si>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</si>
  <si>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</si>
  <si>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</si>
  <si>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</si>
  <si>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</si>
  <si>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</si>
  <si>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</si>
  <si>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</si>
  <si>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</si>
  <si>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</si>
  <si>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</si>
  <si>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</si>
  <si>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</si>
  <si>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</si>
  <si>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</si>
  <si>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</si>
  <si>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</si>
  <si>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</si>
  <si>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</si>
  <si>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</si>
  <si>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</si>
  <si>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</si>
  <si>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</si>
  <si>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</si>
  <si>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</si>
  <si>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</si>
  <si>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</si>
  <si>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</si>
  <si>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</si>
  <si>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</si>
  <si>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</si>
  <si>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</si>
  <si>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</si>
  <si>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</si>
  <si>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</si>
  <si>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</si>
  <si>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</si>
  <si>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</si>
  <si>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</si>
  <si>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</si>
  <si>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</si>
  <si>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</si>
  <si>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</si>
  <si>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</si>
  <si>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</si>
  <si>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</si>
  <si>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</si>
  <si>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</si>
  <si>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</si>
  <si>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</si>
  <si>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</si>
  <si>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</si>
  <si>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</si>
  <si>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</si>
  <si>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</si>
  <si>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</si>
  <si>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</si>
  <si>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</si>
  <si>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</si>
  <si>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</si>
  <si>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</si>
  <si>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</si>
  <si>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</si>
  <si>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</si>
  <si>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</si>
  <si>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</si>
  <si>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</si>
  <si>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</si>
  <si>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</si>
  <si>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</si>
  <si>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</si>
  <si>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</si>
  <si>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</si>
  <si>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</si>
  <si>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</si>
  <si>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</si>
  <si>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</si>
  <si>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</si>
  <si>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</si>
  <si>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</si>
  <si>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</si>
  <si>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</si>
  <si>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</si>
  <si>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</si>
  <si>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</si>
  <si>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</si>
  <si>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</si>
  <si>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</si>
  <si>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</si>
  <si>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</si>
  <si>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</si>
  <si>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</si>
  <si>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</si>
  <si>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</si>
  <si>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</si>
  <si>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</si>
  <si>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</si>
  <si>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</si>
  <si>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</si>
  <si>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</si>
  <si>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</si>
  <si>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</si>
  <si>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</si>
  <si>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</si>
  <si>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</si>
  <si>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</si>
  <si>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</si>
  <si>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</si>
  <si>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</si>
  <si>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</si>
  <si>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</si>
  <si>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</si>
  <si>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</si>
  <si>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</si>
  <si>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</si>
  <si>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</si>
  <si>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</si>
  <si>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</si>
  <si>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</si>
  <si>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</si>
  <si>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</si>
  <si>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</si>
  <si>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</si>
  <si>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</si>
  <si>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</si>
  <si>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</si>
  <si>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</si>
  <si>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</si>
  <si>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</si>
  <si>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</si>
  <si>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</si>
  <si>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</si>
  <si>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</si>
  <si>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</si>
  <si>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</si>
  <si>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</si>
  <si>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</si>
  <si>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</si>
  <si>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</si>
  <si>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</si>
  <si>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</si>
  <si>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</si>
  <si>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</si>
  <si>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</si>
  <si>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</si>
  <si>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</si>
  <si>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</si>
  <si>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</si>
  <si>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</si>
  <si>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</si>
  <si>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</si>
  <si>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</si>
  <si>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</si>
  <si>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</si>
  <si>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</si>
  <si>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</si>
  <si>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</si>
  <si>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</si>
  <si>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</si>
  <si>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</si>
  <si>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</si>
  <si>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</si>
  <si>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</si>
  <si>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</si>
  <si>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</si>
  <si>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</si>
  <si>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</si>
  <si>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</si>
  <si>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</si>
  <si>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</si>
  <si>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</si>
  <si>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</si>
  <si>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</si>
  <si>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</si>
  <si>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</si>
  <si>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</si>
  <si>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</si>
  <si>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</si>
  <si>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</si>
  <si>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</si>
  <si>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</si>
  <si>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</si>
  <si>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</si>
  <si>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</si>
  <si>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</si>
  <si>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</si>
  <si>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</si>
  <si>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</si>
  <si>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</si>
  <si>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</si>
  <si>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</si>
  <si>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</si>
  <si>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</si>
  <si>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</si>
  <si>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</si>
  <si>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</si>
  <si>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</si>
  <si>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</si>
  <si>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</si>
  <si>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</si>
  <si>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</si>
  <si>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</si>
  <si>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</si>
  <si>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</si>
  <si>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</si>
  <si>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</si>
  <si>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</si>
  <si>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</si>
  <si>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</si>
  <si>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</si>
  <si>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</si>
  <si>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</si>
  <si>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</si>
  <si>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</si>
  <si>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</si>
  <si>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</si>
  <si>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</si>
  <si>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</si>
  <si>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</si>
  <si>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</si>
  <si>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</si>
  <si>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</si>
  <si>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</si>
  <si>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</si>
  <si>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</si>
  <si>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</si>
  <si>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</si>
  <si>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</si>
  <si>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</si>
  <si>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</si>
  <si>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</si>
  <si>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</si>
  <si>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</si>
  <si>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</si>
  <si>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</si>
  <si>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</si>
  <si>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</si>
  <si>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</si>
  <si>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</si>
  <si>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</si>
  <si>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</si>
  <si>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</si>
  <si>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</si>
  <si>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</si>
  <si>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</si>
  <si>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</si>
  <si>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</si>
  <si>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</si>
  <si>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</si>
  <si>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</si>
  <si>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</si>
  <si>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</si>
  <si>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</si>
  <si>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</si>
  <si>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</si>
  <si>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</si>
  <si>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</si>
  <si>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</si>
  <si>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</si>
  <si>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</si>
  <si>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</si>
  <si>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</si>
  <si>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</si>
  <si>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</si>
  <si>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</si>
  <si>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</si>
  <si>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</si>
  <si>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</si>
  <si>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</si>
  <si>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</si>
  <si>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</si>
  <si>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</si>
  <si>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</si>
  <si>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</si>
  <si>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</si>
  <si>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</si>
  <si>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</si>
  <si>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</si>
  <si>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</si>
  <si>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</si>
  <si>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</si>
  <si>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</si>
  <si>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</si>
  <si>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</si>
  <si>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</si>
  <si>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</si>
  <si>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</si>
  <si>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</si>
  <si>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</si>
  <si>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</si>
  <si>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</si>
  <si>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</si>
  <si>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</si>
  <si>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</si>
  <si>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</si>
  <si>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</si>
  <si>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</si>
  <si>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</si>
  <si>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</si>
  <si>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</si>
  <si>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</si>
  <si>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</si>
  <si>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</si>
  <si>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</si>
  <si>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</si>
  <si>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</si>
  <si>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</si>
  <si>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</si>
  <si>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</si>
  <si>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</si>
  <si>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</si>
  <si>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</si>
  <si>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</si>
  <si>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</si>
  <si>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</si>
  <si>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</si>
  <si>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</si>
  <si>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</si>
  <si>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</si>
  <si>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</si>
  <si>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</si>
  <si>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</si>
  <si>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</si>
  <si>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</si>
  <si>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</si>
  <si>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</si>
  <si>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</si>
  <si>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</si>
  <si>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</si>
  <si>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</si>
  <si>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</si>
  <si>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</si>
  <si>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</si>
  <si>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</si>
  <si>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</si>
  <si>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</si>
  <si>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</si>
  <si>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</si>
  <si>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</si>
  <si>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</si>
  <si>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</si>
  <si>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</si>
  <si>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</si>
  <si>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</si>
  <si>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</si>
  <si>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</si>
  <si>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</si>
  <si>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</si>
  <si>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</si>
  <si>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</si>
  <si>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</si>
  <si>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</si>
  <si>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</si>
  <si>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</si>
  <si>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</si>
  <si>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</si>
  <si>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</si>
  <si>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</si>
  <si>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</si>
  <si>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</si>
  <si>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</si>
  <si>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</si>
  <si>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</si>
  <si>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</si>
  <si>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</si>
  <si>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</si>
  <si>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</si>
  <si>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</si>
  <si>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</si>
  <si>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</si>
  <si>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</si>
  <si>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</si>
  <si>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</si>
  <si>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</si>
  <si>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</si>
  <si>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</si>
  <si>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</si>
  <si>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</si>
  <si>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</si>
  <si>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</si>
  <si>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</si>
  <si>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</si>
  <si>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</si>
  <si>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</si>
  <si>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</si>
  <si>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</si>
  <si>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</si>
  <si>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</si>
  <si>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</si>
  <si>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</si>
  <si>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</si>
  <si>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</si>
  <si>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</si>
  <si>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</si>
  <si>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</si>
  <si>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</si>
  <si>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</si>
  <si>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</si>
  <si>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</si>
  <si>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</si>
  <si>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</si>
  <si>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</si>
  <si>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</si>
  <si>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</si>
  <si>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</si>
  <si>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</si>
  <si>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</si>
  <si>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</si>
  <si>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</si>
  <si>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</si>
  <si>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</si>
  <si>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</si>
  <si>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</si>
  <si>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</si>
  <si>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</si>
  <si>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</si>
  <si>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</si>
  <si>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</si>
  <si>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</si>
  <si>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</si>
  <si>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</si>
  <si>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</si>
  <si>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</si>
  <si>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</si>
  <si>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</si>
  <si>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</si>
  <si>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</si>
  <si>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</si>
  <si>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</si>
  <si>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</si>
  <si>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</si>
  <si>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</si>
  <si>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</si>
  <si>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</si>
  <si>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</si>
  <si>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</si>
  <si>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</si>
  <si>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</si>
  <si>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</si>
  <si>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</si>
  <si>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</si>
  <si>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</si>
  <si>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</si>
  <si>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</si>
  <si>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</si>
  <si>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</si>
  <si>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</si>
  <si>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</si>
  <si>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</si>
  <si>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</si>
  <si>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</si>
  <si>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</si>
  <si>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</si>
  <si>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</si>
  <si>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</si>
  <si>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</si>
  <si>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</si>
  <si>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</si>
  <si>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</si>
  <si>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</si>
  <si>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</si>
  <si>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</si>
  <si>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</si>
  <si>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</si>
  <si>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</si>
  <si>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</si>
  <si>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</si>
  <si>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</si>
  <si>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</si>
  <si>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</si>
  <si>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</si>
  <si>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</si>
  <si>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</si>
  <si>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</si>
  <si>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</si>
  <si>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</si>
  <si>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</si>
  <si>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</si>
  <si>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</si>
  <si>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</si>
  <si>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</si>
  <si>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</si>
  <si>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</si>
  <si>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</si>
  <si>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</si>
  <si>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</si>
  <si>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</si>
  <si>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</si>
  <si>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</si>
  <si>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</si>
  <si>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</si>
  <si>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</si>
  <si>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</si>
  <si>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</si>
  <si>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</si>
  <si>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</si>
  <si>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</si>
  <si>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</si>
  <si>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</si>
  <si>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</si>
  <si>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</si>
  <si>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</si>
  <si>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</si>
  <si>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</si>
  <si>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</si>
  <si>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</si>
  <si>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</si>
  <si>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</si>
  <si>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</si>
  <si>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</si>
  <si>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</si>
  <si>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</si>
  <si>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</si>
  <si>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</si>
  <si>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</si>
  <si>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</si>
  <si>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</si>
  <si>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</si>
  <si>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</si>
  <si>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</si>
  <si>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</si>
  <si>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</si>
  <si>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</si>
  <si>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</si>
  <si>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</si>
  <si>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</si>
  <si>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</si>
  <si>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</si>
  <si>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</si>
  <si>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</si>
  <si>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</si>
  <si>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</si>
  <si>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</si>
  <si>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</si>
  <si>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</si>
  <si>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</si>
  <si>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</si>
  <si>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</si>
  <si>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</si>
  <si>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</si>
  <si>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</si>
  <si>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</si>
  <si>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</si>
  <si>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</si>
  <si>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</si>
  <si>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</si>
  <si>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</si>
  <si>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</si>
  <si>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</si>
  <si>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</si>
  <si>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</si>
  <si>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</si>
  <si>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</si>
  <si>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</si>
  <si>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</si>
  <si>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</si>
  <si>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</si>
  <si>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</si>
  <si>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</si>
  <si>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</si>
  <si>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</si>
  <si>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</si>
  <si>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</si>
  <si>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</si>
  <si>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</si>
  <si>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</si>
  <si>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</si>
  <si>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</si>
  <si>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</si>
  <si>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</si>
  <si>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</si>
  <si>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</si>
  <si>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</si>
  <si>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</si>
  <si>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</si>
  <si>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</si>
  <si>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</si>
  <si>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</si>
  <si>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</si>
  <si>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</si>
  <si>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</si>
  <si>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</si>
  <si>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</si>
  <si>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</si>
  <si>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</si>
  <si>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</si>
  <si>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</si>
  <si>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</si>
  <si>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</si>
  <si>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</si>
  <si>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</si>
  <si>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</si>
  <si>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</si>
  <si>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</si>
  <si>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</si>
  <si>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</si>
  <si>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</si>
  <si>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</si>
  <si>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</si>
  <si>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</si>
  <si>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</si>
  <si>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</si>
  <si>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</si>
  <si>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</si>
  <si>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</si>
  <si>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</si>
  <si>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</si>
  <si>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</si>
  <si>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</si>
  <si>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</si>
  <si>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</si>
  <si>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</si>
  <si>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</si>
  <si>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</si>
  <si>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</si>
  <si>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</si>
  <si>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</si>
  <si>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</si>
  <si>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</si>
  <si>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</si>
  <si>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</si>
  <si>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</si>
  <si>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</si>
  <si>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</si>
  <si>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</si>
  <si>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</si>
  <si>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</si>
  <si>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</si>
  <si>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</si>
  <si>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</si>
  <si>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</si>
  <si>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</si>
  <si>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</si>
  <si>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</si>
  <si>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</si>
  <si>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</si>
  <si>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</si>
  <si>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</si>
  <si>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</si>
  <si>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</si>
  <si>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</si>
  <si>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</si>
  <si>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</si>
  <si>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</si>
  <si>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</si>
  <si>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</si>
  <si>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</si>
  <si>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</si>
  <si>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</si>
  <si>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</si>
  <si>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</si>
  <si>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</si>
  <si>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</si>
  <si>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</si>
  <si>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</si>
  <si>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</si>
  <si>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</si>
  <si>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</si>
  <si>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</si>
  <si>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</si>
  <si>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</si>
  <si>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</si>
  <si>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</si>
  <si>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</si>
  <si>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</si>
  <si>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</si>
  <si>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</si>
  <si>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</si>
  <si>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</si>
  <si>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</si>
  <si>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</si>
  <si>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</si>
  <si>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</si>
  <si>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</si>
  <si>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</si>
  <si>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</si>
  <si>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</si>
  <si>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</si>
  <si>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</si>
  <si>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</si>
  <si>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</si>
  <si>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</si>
  <si>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</si>
  <si>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</si>
  <si>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</si>
  <si>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</si>
  <si>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</si>
  <si>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</si>
  <si>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</si>
  <si>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</si>
  <si>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</si>
  <si>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</si>
  <si>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</si>
  <si>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</si>
  <si>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</si>
  <si>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</si>
  <si>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</si>
  <si>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</si>
  <si>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</si>
  <si>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</si>
  <si>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</si>
  <si>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</si>
  <si>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</si>
  <si>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</si>
  <si>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</si>
  <si>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</si>
  <si>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</si>
  <si>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</si>
  <si>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</si>
  <si>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</si>
  <si>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</si>
  <si>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</si>
  <si>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</si>
  <si>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</si>
  <si>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</si>
  <si>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</si>
  <si>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</si>
  <si>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</si>
  <si>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</si>
  <si>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</si>
  <si>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</si>
  <si>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</si>
  <si>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</si>
  <si>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</si>
  <si>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</si>
  <si>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</si>
  <si>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</si>
  <si>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</si>
  <si>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</si>
  <si>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</si>
  <si>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</si>
  <si>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</si>
  <si>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</si>
  <si>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</si>
  <si>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</si>
  <si>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</si>
  <si>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</si>
  <si>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</si>
  <si>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</si>
  <si>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</si>
  <si>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</si>
  <si>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</si>
  <si>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</si>
  <si>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</si>
  <si>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</si>
  <si>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</si>
  <si>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</si>
  <si>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</si>
  <si>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</si>
  <si>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</si>
  <si>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</si>
  <si>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</si>
  <si>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</si>
  <si>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</si>
  <si>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</si>
  <si>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</si>
  <si>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</si>
  <si>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</si>
  <si>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</si>
  <si>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</si>
  <si>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</si>
  <si>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</si>
  <si>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</si>
  <si>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</si>
  <si>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</si>
  <si>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</si>
  <si>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</si>
  <si>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</si>
  <si>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</si>
  <si>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</si>
  <si>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</si>
  <si>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</si>
  <si>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</si>
  <si>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</si>
  <si>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</si>
  <si>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</si>
  <si>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</si>
  <si>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</si>
  <si>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</si>
  <si>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</si>
  <si>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</si>
  <si>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</si>
  <si>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</si>
  <si>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</si>
  <si>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</si>
  <si>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</si>
  <si>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</si>
  <si>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</si>
  <si>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</si>
  <si>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</si>
  <si>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</si>
  <si>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</si>
  <si>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</si>
  <si>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</si>
  <si>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</si>
  <si>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</si>
  <si>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</si>
  <si>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</si>
  <si>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</si>
  <si>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</si>
  <si>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</si>
  <si>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</si>
  <si>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</si>
  <si>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</si>
  <si>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</si>
  <si>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</si>
  <si>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</si>
  <si>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</si>
  <si>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</si>
  <si>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</si>
  <si>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</si>
  <si>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</si>
  <si>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</si>
  <si>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</si>
  <si>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</si>
  <si>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</si>
  <si>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</si>
  <si>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</si>
  <si>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</si>
  <si>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</si>
  <si>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</si>
  <si>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</si>
  <si>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</si>
  <si>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</si>
  <si>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</si>
  <si>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</si>
  <si>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</si>
  <si>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</si>
  <si>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</si>
  <si>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</si>
  <si>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</si>
  <si>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</si>
  <si>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</si>
  <si>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</si>
  <si>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</si>
  <si>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</si>
  <si>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</si>
  <si>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</si>
  <si>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</si>
  <si>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</si>
  <si>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</si>
  <si>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</si>
  <si>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</si>
  <si>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</si>
  <si>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</si>
  <si>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</si>
  <si>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</si>
  <si>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</si>
  <si>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</si>
  <si>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</si>
  <si>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</si>
  <si>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</si>
  <si>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</si>
  <si>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</si>
  <si>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</si>
  <si>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</si>
  <si>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</si>
  <si>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</si>
  <si>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</si>
  <si>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</si>
  <si>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</si>
  <si>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</si>
  <si>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</si>
  <si>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</si>
  <si>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</si>
  <si>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</si>
  <si>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</si>
  <si>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</si>
  <si>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</si>
  <si>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</si>
  <si>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</si>
  <si>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</si>
  <si>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</si>
  <si>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</si>
  <si>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</si>
  <si>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</si>
  <si>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</si>
  <si>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</si>
  <si>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</si>
  <si>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</si>
  <si>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</si>
  <si>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</si>
  <si>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</si>
  <si>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</si>
  <si>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</si>
  <si>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</si>
  <si>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</si>
  <si>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</si>
  <si>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</si>
  <si>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</si>
  <si>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</si>
  <si>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</si>
  <si>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</si>
  <si>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</si>
  <si>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</si>
  <si>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</si>
  <si>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</si>
  <si>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</si>
  <si>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</si>
  <si>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</si>
  <si>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</si>
  <si>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</si>
  <si>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</si>
  <si>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</si>
  <si>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</si>
  <si>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</si>
  <si>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</si>
  <si>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</si>
  <si>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</si>
  <si>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</si>
  <si>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</si>
  <si>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</si>
  <si>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</si>
  <si>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</si>
  <si>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</si>
  <si>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</si>
  <si>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</si>
  <si>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</si>
  <si>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</si>
  <si>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</si>
  <si>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</si>
  <si>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</si>
  <si>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</si>
  <si>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</si>
  <si>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</si>
  <si>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</si>
  <si>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</si>
  <si>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</si>
  <si>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</si>
  <si>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</si>
  <si>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</si>
  <si>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</si>
  <si>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</si>
  <si>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</si>
  <si>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</si>
  <si>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</si>
  <si>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</si>
  <si>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</si>
  <si>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</si>
  <si>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</si>
  <si>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</si>
  <si>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</si>
  <si>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</si>
  <si>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</si>
  <si>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</si>
  <si>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</si>
  <si>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</si>
  <si>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</si>
  <si>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</si>
  <si>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</si>
  <si>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</si>
  <si>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</si>
  <si>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</si>
  <si>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</si>
  <si>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</si>
  <si>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</si>
  <si>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</si>
  <si>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</si>
  <si>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</si>
  <si>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</si>
  <si>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</si>
  <si>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</si>
  <si>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</si>
  <si>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</si>
  <si>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</si>
  <si>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</si>
  <si>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</si>
  <si>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</si>
  <si>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</si>
  <si>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</si>
  <si>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</si>
  <si>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</si>
  <si>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</si>
  <si>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</si>
  <si>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</si>
  <si>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</si>
  <si>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</si>
  <si>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</si>
  <si>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</si>
  <si>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</si>
  <si>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</si>
  <si>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</si>
  <si>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</si>
  <si>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</si>
  <si>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</si>
  <si>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</si>
  <si>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</si>
  <si>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</si>
  <si>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</si>
  <si>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</si>
  <si>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</si>
  <si>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</si>
  <si>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</si>
  <si>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</si>
  <si>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</si>
  <si>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</si>
  <si>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</si>
  <si>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</si>
  <si>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</si>
  <si>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</si>
  <si>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</si>
  <si>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</si>
  <si>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</si>
  <si>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</si>
  <si>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</si>
  <si>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</si>
  <si>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</si>
  <si>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</si>
  <si>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</si>
  <si>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</si>
  <si>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</si>
  <si>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</si>
  <si>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</si>
  <si>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</si>
  <si>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</si>
  <si>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</si>
  <si>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</si>
  <si>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</si>
  <si>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</si>
  <si>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</si>
  <si>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</si>
  <si>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</si>
  <si>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</si>
  <si>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</si>
  <si>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</si>
  <si>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</si>
  <si>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</si>
  <si>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</si>
  <si>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</si>
  <si>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</si>
  <si>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</si>
  <si>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</si>
  <si>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</si>
  <si>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</si>
  <si>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</si>
  <si>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</si>
  <si>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</si>
  <si>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</si>
  <si>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</si>
  <si>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</si>
  <si>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</si>
  <si>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</si>
  <si>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</si>
  <si>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</si>
  <si>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</si>
  <si>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</si>
  <si>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</si>
  <si>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</si>
  <si>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</si>
  <si>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</si>
  <si>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</si>
  <si>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</si>
  <si>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</si>
  <si>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</si>
  <si>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</si>
  <si>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</si>
  <si>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</si>
  <si>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</si>
  <si>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</si>
  <si>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</si>
  <si>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</si>
  <si>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</si>
  <si>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</si>
  <si>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</si>
  <si>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</si>
  <si>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</si>
  <si>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</si>
  <si>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</si>
  <si>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</si>
  <si>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</si>
  <si>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</si>
  <si>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</si>
  <si>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</si>
  <si>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</si>
  <si>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</si>
  <si>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</si>
  <si>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</si>
  <si>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</si>
  <si>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</si>
  <si>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</si>
  <si>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</si>
  <si>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</si>
  <si>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</si>
  <si>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</si>
  <si>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</si>
  <si>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</si>
  <si>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</si>
  <si>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</si>
  <si>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</si>
  <si>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</si>
  <si>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</si>
  <si>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</si>
  <si>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</si>
  <si>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</si>
  <si>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</si>
  <si>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</si>
  <si>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</si>
  <si>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</si>
  <si>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</si>
  <si>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</si>
  <si>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</si>
  <si>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</si>
  <si>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</si>
  <si>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</si>
  <si>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</si>
  <si>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</si>
  <si>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</si>
  <si>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</si>
  <si>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</si>
  <si>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</si>
  <si>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</si>
  <si>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</si>
  <si>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</si>
  <si>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</si>
  <si>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</si>
  <si>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</si>
  <si>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</si>
  <si>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</si>
  <si>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</si>
  <si>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</si>
  <si>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</si>
  <si>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</si>
  <si>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</si>
  <si>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</si>
  <si>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</si>
  <si>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</si>
  <si>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</si>
  <si>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</si>
  <si>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</si>
  <si>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</si>
  <si>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</si>
  <si>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</si>
  <si>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</si>
  <si>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</si>
  <si>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</si>
  <si>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</si>
  <si>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</si>
  <si>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</si>
  <si>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</si>
  <si>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</si>
  <si>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</si>
  <si>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</si>
  <si>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</si>
  <si>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</si>
  <si>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</si>
  <si>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</si>
  <si>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</si>
  <si>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</si>
  <si>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</si>
  <si>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</si>
  <si>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</si>
  <si>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</si>
  <si>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</si>
  <si>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</si>
  <si>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</si>
  <si>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</si>
  <si>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</si>
  <si>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</si>
  <si>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</si>
  <si>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</si>
  <si>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</si>
  <si>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</si>
  <si>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</si>
  <si>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</si>
  <si>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</si>
  <si>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</si>
  <si>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</si>
  <si>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</si>
  <si>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</si>
  <si>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</si>
  <si>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</si>
  <si>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</si>
  <si>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</si>
  <si>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</si>
  <si>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</si>
  <si>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</si>
  <si>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</si>
  <si>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</si>
  <si>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</si>
  <si>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</si>
  <si>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</si>
  <si>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</si>
  <si>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</si>
  <si>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</si>
  <si>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</si>
  <si>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</si>
  <si>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</si>
  <si>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</si>
  <si>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</si>
  <si>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</si>
  <si>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</si>
  <si>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</si>
  <si>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</si>
  <si>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</si>
  <si>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</si>
  <si>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</si>
  <si>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</si>
  <si>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</si>
  <si>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</si>
  <si>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</si>
  <si>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</si>
  <si>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</si>
  <si>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</si>
  <si>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</si>
  <si>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</si>
  <si>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</si>
  <si>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</si>
  <si>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</si>
  <si>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</si>
  <si>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</si>
  <si>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</si>
  <si>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</si>
  <si>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</si>
  <si>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</si>
  <si>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</si>
  <si>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</si>
  <si>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</si>
  <si>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</si>
  <si>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</si>
  <si>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</si>
  <si>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</si>
  <si>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</si>
  <si>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</si>
  <si>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</si>
  <si>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</si>
  <si>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</si>
  <si>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</si>
  <si>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</si>
  <si>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</si>
  <si>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</si>
  <si>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</si>
  <si>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</si>
  <si>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</si>
  <si>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</si>
  <si>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</si>
  <si>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</si>
  <si>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</si>
  <si>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</si>
  <si>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</si>
  <si>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</si>
  <si>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</si>
  <si>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</si>
  <si>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</si>
  <si>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</si>
  <si>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</si>
  <si>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</si>
  <si>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</si>
  <si>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</si>
  <si>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</si>
  <si>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</si>
  <si>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</si>
  <si>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</si>
  <si>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</si>
  <si>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</si>
  <si>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</si>
  <si>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</si>
  <si>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</si>
  <si>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</si>
  <si>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</si>
  <si>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</si>
  <si>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</si>
  <si>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</si>
  <si>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</si>
  <si>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</si>
  <si>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</si>
  <si>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</si>
  <si>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</si>
  <si>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</si>
  <si>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</si>
  <si>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</si>
  <si>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</si>
  <si>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</si>
  <si>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</si>
  <si>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</si>
  <si>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</si>
  <si>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</si>
  <si>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</si>
  <si>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</si>
  <si>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</si>
  <si>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</si>
  <si>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</si>
  <si>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</si>
  <si>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</si>
  <si>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</si>
  <si>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</si>
  <si>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</si>
  <si>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</si>
  <si>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</si>
  <si>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</si>
  <si>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</si>
  <si>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</si>
  <si>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</si>
  <si>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</si>
  <si>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</si>
  <si>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</si>
  <si>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</si>
  <si>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</si>
  <si>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</si>
  <si>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</si>
  <si>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</si>
  <si>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</si>
  <si>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</si>
  <si>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</si>
  <si>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</si>
  <si>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</si>
  <si>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</si>
  <si>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</si>
  <si>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</si>
  <si>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</si>
  <si>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</si>
  <si>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</si>
  <si>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</si>
  <si>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</si>
  <si>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</si>
  <si>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</si>
  <si>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</si>
  <si>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</si>
  <si>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</si>
  <si>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</si>
  <si>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</si>
  <si>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</si>
  <si>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</si>
  <si>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</si>
  <si>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</si>
  <si>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</si>
  <si>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</si>
  <si>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</si>
  <si>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</si>
  <si>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</si>
  <si>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</si>
  <si>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</si>
  <si>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</si>
  <si>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</si>
  <si>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</si>
  <si>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</si>
  <si>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</si>
  <si>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</si>
  <si>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</si>
  <si>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</si>
  <si>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</si>
  <si>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</si>
  <si>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</si>
  <si>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</si>
  <si>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</si>
  <si>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</si>
  <si>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</si>
  <si>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</si>
  <si>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</si>
  <si>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</si>
  <si>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</si>
  <si>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</si>
  <si>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</si>
  <si>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</si>
  <si>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</si>
  <si>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</si>
  <si>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</si>
  <si>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</si>
  <si>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</si>
  <si>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</si>
  <si>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</si>
  <si>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</si>
  <si>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</si>
  <si>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</si>
  <si>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</si>
  <si>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</si>
  <si>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</si>
  <si>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</si>
  <si>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</si>
  <si>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</si>
  <si>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</si>
  <si>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</si>
  <si>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</si>
  <si>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</si>
  <si>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</si>
  <si>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</si>
  <si>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</si>
  <si>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</si>
  <si>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</si>
  <si>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</si>
  <si>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</si>
  <si>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</si>
  <si>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</si>
  <si>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</si>
  <si>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</si>
  <si>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</si>
  <si>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</si>
  <si>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</si>
  <si>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</si>
  <si>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</si>
  <si>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</si>
  <si>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</si>
  <si>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</si>
  <si>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</si>
  <si>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</si>
  <si>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</si>
  <si>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</si>
  <si>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</si>
  <si>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</si>
  <si>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</si>
  <si>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</si>
  <si>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</si>
  <si>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</si>
  <si>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</si>
  <si>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</si>
  <si>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</si>
  <si>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</si>
  <si>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</si>
  <si>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</si>
  <si>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</si>
  <si>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</si>
  <si>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</si>
  <si>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</si>
  <si>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</si>
  <si>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</si>
  <si>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</si>
  <si>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</si>
  <si>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</si>
  <si>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</si>
  <si>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</si>
  <si>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</si>
  <si>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</si>
  <si>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</si>
  <si>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</si>
  <si>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</si>
  <si>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</si>
  <si>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</si>
  <si>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</si>
  <si>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</si>
  <si>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</si>
  <si>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</si>
  <si>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</si>
  <si>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</si>
  <si>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</si>
  <si>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</si>
  <si>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</si>
  <si>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</si>
  <si>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</si>
  <si>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</si>
  <si>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</si>
  <si>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</si>
  <si>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</si>
  <si>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</si>
  <si>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</si>
  <si>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</si>
  <si>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</si>
  <si>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</si>
  <si>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</si>
  <si>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</si>
  <si>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</si>
  <si>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</si>
  <si>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</si>
  <si>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</si>
  <si>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</si>
  <si>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</si>
  <si>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</si>
  <si>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</si>
  <si>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</si>
  <si>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</si>
  <si>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</si>
  <si>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</si>
  <si>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</si>
  <si>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</si>
  <si>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</si>
  <si>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</si>
  <si>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</si>
  <si>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</si>
  <si>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</si>
  <si>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</si>
  <si>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</si>
  <si>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</si>
  <si>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</si>
  <si>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</si>
  <si>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</si>
  <si>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</si>
  <si>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</si>
  <si>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</si>
  <si>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</si>
  <si>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</si>
  <si>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</si>
  <si>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</si>
  <si>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</si>
  <si>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</si>
  <si>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</si>
  <si>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</si>
  <si>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</si>
  <si>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</si>
  <si>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</si>
  <si>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</si>
  <si>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</si>
  <si>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</si>
  <si>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</si>
  <si>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</si>
  <si>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</si>
  <si>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</si>
  <si>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</si>
  <si>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</si>
  <si>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</si>
  <si>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</si>
  <si>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</si>
  <si>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</si>
  <si>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</si>
  <si>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</si>
  <si>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</si>
  <si>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</si>
  <si>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</si>
  <si>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</si>
  <si>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</si>
  <si>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</si>
  <si>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</si>
  <si>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</si>
  <si>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</si>
  <si>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</si>
  <si>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</si>
  <si>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</si>
  <si>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</si>
  <si>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</si>
  <si>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</si>
  <si>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</si>
  <si>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</si>
  <si>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</si>
  <si>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</si>
  <si>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</si>
  <si>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</si>
  <si>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</si>
  <si>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</si>
  <si>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</si>
  <si>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</si>
  <si>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</si>
  <si>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</si>
  <si>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</si>
  <si>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</si>
  <si>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</si>
  <si>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</si>
  <si>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</si>
  <si>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</si>
  <si>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</si>
  <si>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</si>
  <si>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</si>
  <si>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</si>
  <si>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</si>
  <si>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</si>
  <si>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</si>
  <si>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</si>
  <si>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</si>
  <si>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</si>
  <si>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</si>
  <si>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</si>
  <si>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</si>
  <si>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</si>
  <si>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</si>
  <si>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</si>
  <si>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</si>
  <si>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</si>
  <si>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</si>
  <si>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</si>
  <si>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</si>
  <si>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</si>
  <si>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</si>
  <si>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</si>
  <si>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</si>
  <si>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</si>
  <si>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</si>
  <si>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</si>
  <si>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</si>
  <si>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</si>
  <si>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</si>
  <si>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</si>
  <si>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</si>
  <si>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</si>
  <si>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</si>
  <si>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</si>
  <si>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</si>
  <si>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</si>
  <si>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</si>
  <si>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</si>
  <si>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</si>
  <si>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</si>
  <si>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</si>
  <si>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</si>
  <si>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</si>
  <si>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</si>
  <si>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</si>
  <si>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</si>
  <si>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</si>
  <si>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</si>
  <si>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</si>
  <si>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</si>
  <si>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</si>
  <si>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</si>
  <si>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</si>
  <si>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</si>
  <si>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</si>
  <si>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</si>
  <si>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</si>
  <si>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</si>
  <si>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</si>
  <si>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</si>
  <si>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</si>
  <si>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</si>
  <si>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</si>
  <si>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</si>
  <si>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</si>
  <si>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</si>
  <si>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</si>
  <si>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</si>
  <si>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</si>
  <si>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</si>
  <si>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</si>
  <si>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</si>
  <si>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</si>
  <si>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</si>
  <si>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</si>
  <si>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</si>
  <si>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</si>
  <si>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</si>
  <si>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</si>
  <si>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</si>
  <si>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</si>
  <si>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</si>
  <si>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</si>
  <si>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</si>
  <si>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</si>
  <si>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</si>
  <si>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</si>
  <si>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</si>
  <si>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</si>
  <si>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</si>
  <si>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</si>
  <si>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</si>
  <si>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</si>
  <si>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</si>
  <si>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</si>
  <si>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</si>
  <si>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</si>
  <si>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</si>
  <si>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</si>
  <si>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</si>
  <si>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</si>
  <si>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</si>
  <si>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</si>
  <si>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</si>
  <si>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</si>
  <si>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</si>
  <si>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</si>
  <si>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</si>
  <si>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</si>
  <si>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</si>
  <si>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</si>
  <si>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</si>
  <si>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</si>
  <si>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</si>
  <si>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</si>
  <si>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</si>
  <si>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</si>
  <si>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</si>
  <si>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</si>
  <si>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</si>
  <si>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</si>
  <si>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</si>
  <si>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</si>
  <si>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</si>
  <si>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</si>
  <si>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</si>
  <si>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</si>
  <si>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</si>
  <si>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</si>
  <si>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</si>
  <si>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</si>
  <si>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</si>
  <si>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</si>
  <si>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</si>
  <si>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</si>
  <si>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</si>
  <si>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</si>
  <si>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</si>
  <si>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</si>
  <si>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</si>
  <si>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</si>
  <si>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</si>
  <si>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</si>
  <si>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</si>
  <si>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</si>
  <si>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</si>
  <si>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</si>
  <si>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</si>
  <si>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</si>
  <si>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</si>
  <si>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</si>
  <si>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</si>
  <si>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</si>
  <si>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</si>
  <si>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</si>
  <si>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</si>
  <si>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</si>
  <si>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</si>
  <si>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</si>
  <si>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</si>
  <si>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</si>
  <si>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</si>
  <si>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</si>
  <si>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</si>
  <si>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</si>
  <si>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</si>
  <si>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</si>
  <si>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</si>
  <si>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</si>
  <si>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</si>
  <si>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</si>
  <si>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</si>
  <si>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</si>
  <si>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</si>
  <si>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</si>
  <si>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</si>
  <si>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</si>
  <si>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</si>
  <si>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</si>
  <si>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</si>
  <si>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</si>
  <si>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</si>
  <si>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</si>
  <si>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</si>
  <si>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</si>
  <si>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</si>
  <si>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</si>
  <si>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</si>
  <si>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</si>
  <si>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</si>
  <si>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</si>
  <si>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</si>
  <si>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</si>
  <si>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</si>
  <si>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</si>
  <si>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</si>
  <si>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</si>
  <si>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</si>
  <si>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</si>
  <si>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</si>
  <si>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</si>
  <si>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</si>
  <si>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</si>
  <si>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</si>
  <si>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</si>
  <si>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</si>
  <si>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</si>
  <si>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</si>
  <si>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</si>
  <si>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</si>
  <si>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</si>
  <si>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</si>
  <si>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</si>
  <si>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</si>
  <si>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</si>
  <si>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</si>
  <si>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</si>
  <si>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</si>
  <si>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</si>
  <si>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</si>
  <si>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</si>
  <si>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</si>
  <si>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</si>
  <si>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</si>
  <si>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</si>
  <si>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</si>
  <si>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</si>
  <si>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</si>
  <si>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</si>
  <si>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</si>
  <si>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</si>
  <si>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</si>
  <si>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</si>
  <si>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</si>
  <si>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</si>
  <si>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</si>
  <si>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</si>
  <si>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</si>
  <si>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</si>
  <si>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</si>
  <si>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</si>
  <si>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</si>
  <si>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</si>
  <si>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</si>
  <si>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</si>
  <si>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</si>
  <si>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</si>
  <si>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</si>
  <si>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</si>
  <si>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</si>
  <si>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</si>
  <si>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</si>
  <si>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</si>
  <si>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</si>
  <si>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</si>
  <si>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</si>
  <si>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</si>
  <si>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</si>
  <si>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</si>
  <si>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</si>
  <si>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</si>
  <si>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</si>
  <si>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</si>
  <si>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</si>
  <si>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</si>
  <si>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</si>
  <si>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</si>
  <si>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</si>
  <si>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</si>
  <si>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</si>
  <si>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</si>
  <si>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</si>
  <si>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</si>
  <si>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</si>
  <si>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</si>
  <si>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</si>
  <si>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</si>
  <si>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</si>
  <si>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</si>
  <si>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</si>
  <si>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</si>
  <si>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</si>
  <si>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</si>
  <si>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</si>
  <si>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</si>
  <si>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</si>
  <si>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</si>
  <si>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</si>
  <si>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</si>
  <si>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</si>
  <si>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</si>
  <si>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</si>
  <si>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</si>
  <si>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</si>
  <si>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</si>
  <si>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</si>
  <si>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</si>
  <si>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</si>
  <si>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</si>
  <si>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</si>
  <si>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</si>
  <si>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</si>
  <si>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</si>
  <si>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</si>
  <si>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</si>
  <si>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</si>
  <si>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</si>
  <si>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</si>
  <si>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</si>
  <si>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</si>
  <si>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</si>
  <si>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</si>
  <si>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</si>
  <si>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</si>
  <si>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</si>
  <si>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</si>
  <si>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</si>
  <si>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</si>
  <si>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</si>
  <si>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</si>
  <si>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</si>
  <si>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</si>
  <si>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</si>
  <si>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</si>
  <si>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</si>
  <si>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</si>
  <si>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</si>
  <si>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</si>
  <si>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</si>
  <si>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</si>
  <si>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</si>
  <si>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</si>
  <si>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</si>
  <si>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</si>
  <si>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</si>
  <si>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</si>
  <si>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</si>
  <si>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</si>
  <si>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</si>
  <si>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</si>
  <si>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</si>
  <si>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</si>
  <si>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</si>
  <si>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</si>
  <si>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</si>
  <si>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</si>
  <si>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</si>
  <si>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</si>
  <si>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</si>
  <si>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</si>
  <si>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</si>
  <si>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</si>
  <si>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</si>
  <si>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</si>
  <si>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</si>
  <si>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</si>
  <si>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</si>
  <si>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</si>
  <si>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</si>
  <si>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</si>
  <si>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</si>
  <si>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</si>
  <si>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</si>
  <si>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</si>
  <si>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</si>
  <si>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</si>
  <si>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</si>
  <si>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</si>
  <si>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</si>
  <si>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</si>
  <si>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</si>
  <si>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</si>
  <si>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</si>
  <si>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</si>
  <si>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</si>
  <si>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</si>
  <si>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</si>
  <si>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</si>
  <si>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</si>
  <si>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</si>
  <si>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</si>
  <si>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</si>
  <si>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</si>
  <si>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</si>
  <si>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</si>
  <si>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</si>
  <si>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</si>
  <si>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</si>
  <si>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</si>
  <si>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</si>
  <si>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</si>
  <si>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</si>
  <si>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</si>
  <si>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</si>
  <si>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</si>
  <si>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</si>
  <si>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</si>
  <si>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</si>
  <si>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</si>
  <si>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</si>
  <si>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</si>
  <si>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</si>
  <si>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</si>
  <si>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</si>
  <si>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</si>
  <si>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</si>
  <si>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</si>
  <si>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</si>
  <si>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</si>
  <si>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</si>
  <si>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</si>
  <si>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</si>
  <si>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</si>
  <si>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</si>
  <si>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</si>
  <si>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</si>
  <si>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</si>
  <si>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</si>
  <si>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</si>
  <si>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</si>
  <si>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</si>
  <si>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</si>
  <si>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</si>
  <si>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</si>
  <si>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</si>
  <si>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</si>
  <si>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</si>
  <si>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</si>
  <si>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</si>
  <si>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</si>
  <si>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</si>
  <si>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</si>
  <si>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</si>
  <si>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</si>
  <si>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</si>
  <si>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</si>
  <si>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</si>
  <si>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</si>
  <si>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</si>
  <si>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</si>
  <si>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</si>
  <si>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</si>
  <si>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</si>
  <si>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</si>
  <si>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</si>
  <si>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</si>
  <si>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</si>
  <si>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</si>
  <si>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</si>
  <si>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</si>
  <si>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</si>
  <si>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</si>
  <si>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</si>
  <si>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</si>
  <si>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</si>
  <si>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</si>
  <si>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</si>
  <si>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</si>
  <si>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</si>
  <si>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</si>
  <si>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</si>
  <si>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</si>
  <si>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</si>
  <si>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</si>
  <si>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</si>
  <si>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</si>
  <si>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</si>
  <si>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</si>
  <si>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</si>
  <si>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</si>
  <si>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</si>
  <si>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</si>
  <si>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</si>
  <si>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</si>
  <si>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</si>
  <si>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</si>
  <si>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</si>
  <si>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</si>
  <si>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</si>
  <si>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</si>
  <si>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</si>
  <si>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</si>
  <si>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</si>
  <si>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</si>
  <si>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</si>
  <si>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</si>
  <si>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</si>
  <si>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</si>
  <si>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</si>
  <si>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</si>
  <si>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</si>
  <si>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</si>
  <si>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</si>
  <si>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</si>
  <si>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</si>
  <si>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</si>
  <si>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</si>
  <si>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</si>
  <si>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</si>
  <si>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</si>
  <si>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</si>
  <si>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</si>
  <si>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</si>
  <si>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</si>
  <si>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</si>
  <si>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</si>
  <si>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</si>
  <si>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</si>
  <si>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</si>
  <si>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</si>
  <si>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</si>
  <si>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</si>
  <si>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</si>
  <si>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</si>
  <si>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</si>
  <si>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</si>
  <si>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</si>
  <si>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</si>
  <si>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</si>
  <si>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</si>
  <si>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</si>
  <si>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</si>
  <si>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</si>
  <si>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</si>
  <si>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</si>
  <si>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</si>
  <si>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</si>
  <si>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</si>
  <si>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</si>
  <si>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</si>
  <si>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</si>
  <si>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</si>
  <si>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</si>
  <si>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</si>
  <si>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</si>
  <si>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</si>
  <si>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</si>
  <si>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</si>
  <si>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</si>
  <si>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</si>
  <si>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</si>
  <si>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</si>
  <si>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</si>
  <si>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</si>
  <si>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</si>
  <si>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</si>
  <si>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</si>
  <si>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</si>
  <si>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</si>
  <si>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</si>
  <si>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</si>
  <si>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</si>
  <si>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</si>
  <si>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</si>
  <si>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</si>
  <si>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</si>
  <si>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</si>
  <si>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</si>
  <si>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</si>
  <si>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</si>
  <si>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</si>
  <si>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</si>
  <si>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</si>
  <si>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</si>
  <si>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</si>
  <si>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</si>
  <si>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</si>
  <si>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</si>
  <si>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</si>
  <si>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</si>
  <si>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</si>
  <si>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</si>
  <si>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</si>
  <si>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</si>
  <si>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</si>
  <si>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</si>
  <si>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</si>
  <si>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</si>
  <si>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</si>
  <si>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</si>
  <si>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</si>
  <si>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</si>
  <si>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</si>
  <si>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</si>
  <si>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</si>
  <si>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</si>
  <si>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</si>
  <si>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</si>
  <si>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</si>
  <si>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</si>
  <si>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</si>
  <si>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</si>
  <si>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</si>
  <si>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</si>
  <si>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</si>
  <si>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</si>
  <si>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</si>
  <si>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</si>
  <si>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</si>
  <si>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</si>
  <si>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</si>
  <si>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</si>
  <si>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</si>
  <si>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</si>
  <si>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</si>
  <si>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</si>
  <si>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</si>
  <si>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</si>
  <si>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</si>
  <si>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</si>
  <si>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</si>
  <si>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</si>
  <si>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</si>
  <si>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</si>
  <si>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</si>
  <si>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</si>
  <si>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</si>
  <si>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</si>
  <si>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</si>
  <si>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</si>
  <si>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</si>
  <si>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</si>
  <si>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</si>
  <si>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</si>
  <si>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</si>
  <si>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</si>
  <si>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</si>
  <si>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</si>
  <si>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</si>
  <si>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</si>
  <si>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</si>
  <si>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</si>
  <si>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</si>
  <si>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</si>
  <si>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</si>
  <si>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</si>
  <si>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</si>
  <si>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</si>
  <si>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</si>
  <si>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</si>
  <si>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</si>
  <si>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</si>
  <si>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</si>
  <si>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</si>
  <si>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</si>
  <si>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</si>
  <si>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</si>
  <si>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</si>
  <si>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</si>
  <si>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</si>
  <si>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</si>
  <si>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</si>
  <si>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</si>
  <si>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</si>
  <si>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</si>
  <si>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</si>
  <si>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</si>
  <si>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</si>
  <si>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</si>
  <si>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</si>
  <si>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</si>
  <si>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</si>
  <si>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</si>
  <si>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</si>
  <si>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</si>
  <si>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</si>
  <si>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</si>
  <si>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</si>
  <si>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</si>
  <si>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</si>
  <si>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</si>
  <si>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</si>
  <si>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</si>
  <si>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</si>
  <si>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</si>
  <si>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</si>
  <si>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</si>
  <si>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</si>
  <si>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</si>
  <si>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</si>
  <si>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</si>
  <si>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</si>
  <si>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</si>
  <si>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</si>
  <si>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</si>
  <si>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</si>
  <si>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</si>
  <si>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</si>
  <si>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</si>
  <si>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</si>
  <si>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</si>
  <si>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</si>
  <si>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</si>
  <si>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</si>
  <si>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</si>
  <si>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</si>
  <si>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</si>
  <si>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</si>
  <si>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</si>
  <si>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</si>
  <si>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</si>
  <si>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</si>
  <si>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</si>
  <si>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</si>
  <si>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</si>
  <si>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</si>
  <si>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</si>
  <si>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</si>
  <si>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</si>
  <si>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</si>
  <si>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</si>
  <si>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</si>
  <si>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</si>
  <si>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</si>
  <si>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</si>
  <si>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</si>
  <si>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</si>
  <si>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</si>
  <si>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</si>
  <si>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</si>
  <si>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</si>
  <si>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</si>
  <si>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</si>
  <si>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</si>
  <si>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</si>
  <si>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</si>
  <si>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</si>
  <si>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</si>
  <si>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</si>
  <si>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</si>
  <si>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</si>
  <si>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</si>
  <si>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</si>
  <si>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</si>
  <si>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</si>
  <si>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</si>
  <si>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</si>
  <si>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</si>
  <si>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</si>
  <si>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</si>
  <si>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</si>
  <si>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</si>
  <si>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</si>
  <si>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</si>
  <si>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</si>
  <si>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</si>
  <si>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</si>
  <si>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</si>
  <si>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</si>
  <si>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</si>
  <si>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</si>
  <si>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</si>
  <si>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</si>
  <si>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</si>
  <si>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</si>
  <si>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</si>
  <si>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</si>
  <si>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</si>
  <si>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</si>
  <si>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</si>
  <si>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</si>
  <si>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</si>
  <si>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</si>
  <si>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</si>
  <si>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</si>
  <si>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</si>
  <si>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</si>
  <si>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</si>
  <si>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</si>
  <si>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</si>
  <si>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</si>
  <si>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</si>
  <si>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</si>
  <si>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</si>
  <si>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</si>
  <si>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</si>
  <si>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</si>
  <si>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</si>
  <si>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</si>
  <si>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</si>
  <si>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</si>
  <si>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</si>
  <si>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</si>
  <si>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</si>
  <si>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</si>
  <si>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</si>
  <si>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</si>
  <si>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</si>
  <si>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</si>
  <si>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</si>
  <si>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</si>
  <si>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</si>
  <si>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</si>
  <si>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</si>
  <si>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</si>
  <si>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</si>
  <si>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</si>
  <si>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</si>
  <si>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</si>
  <si>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</si>
  <si>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</si>
  <si>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</si>
  <si>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</si>
  <si>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</si>
  <si>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</si>
  <si>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</si>
  <si>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</si>
  <si>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</si>
  <si>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</si>
  <si>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</si>
  <si>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</si>
  <si>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</si>
  <si>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</si>
  <si>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</si>
  <si>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</si>
  <si>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</si>
  <si>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</si>
  <si>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</si>
  <si>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</si>
  <si>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</si>
  <si>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</si>
  <si>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</si>
  <si>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</si>
  <si>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</si>
  <si>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</si>
  <si>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</si>
  <si>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</si>
  <si>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</si>
  <si>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</si>
  <si>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</si>
  <si>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</si>
  <si>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</si>
  <si>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</si>
  <si>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</si>
  <si>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</si>
  <si>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</si>
  <si>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</si>
  <si>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</si>
  <si>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</si>
  <si>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</si>
  <si>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</si>
  <si>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</si>
  <si>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</si>
  <si>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</si>
  <si>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</si>
  <si>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</si>
  <si>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</si>
  <si>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</si>
  <si>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</si>
  <si>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</si>
  <si>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</si>
  <si>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</si>
  <si>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</si>
  <si>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</si>
  <si>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</si>
  <si>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</si>
  <si>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</si>
  <si>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</si>
  <si>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</si>
  <si>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</si>
  <si>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</si>
  <si>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</si>
  <si>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</si>
  <si>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</si>
  <si>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</si>
  <si>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</si>
  <si>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</si>
  <si>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</si>
  <si>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</si>
  <si>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</si>
  <si>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</si>
  <si>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</si>
  <si>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</si>
  <si>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</si>
  <si>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</si>
  <si>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</si>
  <si>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</si>
  <si>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</si>
  <si>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</si>
  <si>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</si>
  <si>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</si>
  <si>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</si>
  <si>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</si>
  <si>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</si>
  <si>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</si>
  <si>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</si>
  <si>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</si>
  <si>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</si>
  <si>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</si>
  <si>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</si>
  <si>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</si>
  <si>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</si>
  <si>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</si>
  <si>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</si>
  <si>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</si>
  <si>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</si>
  <si>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</si>
  <si>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</si>
  <si>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</si>
  <si>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</si>
  <si>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</si>
  <si>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</si>
  <si>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</si>
  <si>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</si>
  <si>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</si>
  <si>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</si>
  <si>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</si>
  <si>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</si>
  <si>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</si>
  <si>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</si>
  <si>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</si>
  <si>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</si>
  <si>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</si>
  <si>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</si>
  <si>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</si>
  <si>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</si>
  <si>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</si>
  <si>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</si>
  <si>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</si>
  <si>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</si>
  <si>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</si>
  <si>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</si>
  <si>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</si>
  <si>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</si>
  <si>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</si>
  <si>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</si>
  <si>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</si>
  <si>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</si>
  <si>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</si>
  <si>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</si>
  <si>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</si>
  <si>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</si>
  <si>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</si>
  <si>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</si>
  <si>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</si>
  <si>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</si>
  <si>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</si>
  <si>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</si>
  <si>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</si>
  <si>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</si>
  <si>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</si>
  <si>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</si>
  <si>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</si>
  <si>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</si>
  <si>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</si>
  <si>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</si>
  <si>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</si>
  <si>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</si>
  <si>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</si>
  <si>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</si>
  <si>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</si>
  <si>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</si>
  <si>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</si>
  <si>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</si>
  <si>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</si>
  <si>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</si>
  <si>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</si>
  <si>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</si>
  <si>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</si>
  <si>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</si>
  <si>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</si>
  <si>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</si>
  <si>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</si>
  <si>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</si>
  <si>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</si>
  <si>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</si>
  <si>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</si>
  <si>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</si>
  <si>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</si>
  <si>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</si>
  <si>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</si>
  <si>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</si>
  <si>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</si>
  <si>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</si>
  <si>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</si>
  <si>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</si>
  <si>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</si>
  <si>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</si>
  <si>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</si>
  <si>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</si>
  <si>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</si>
  <si>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</si>
  <si>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</si>
  <si>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</si>
  <si>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</si>
  <si>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</si>
  <si>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</si>
  <si>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</si>
  <si>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</si>
  <si>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</si>
  <si>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</si>
  <si>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</si>
  <si>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</si>
  <si>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</si>
  <si>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</si>
  <si>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</si>
  <si>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</si>
  <si>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</si>
  <si>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</si>
  <si>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</si>
  <si>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</si>
  <si>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</si>
  <si>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</si>
  <si>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</si>
  <si>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</si>
  <si>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</si>
  <si>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</si>
  <si>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</si>
  <si>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</si>
  <si>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</si>
  <si>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</si>
  <si>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</si>
  <si>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</si>
  <si>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</si>
  <si>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</si>
  <si>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</si>
  <si>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</si>
  <si>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</si>
  <si>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</si>
  <si>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</si>
  <si>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</si>
  <si>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</si>
  <si>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</si>
  <si>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</si>
  <si>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</si>
  <si>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</si>
  <si>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</si>
  <si>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</si>
  <si>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</si>
  <si>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</si>
  <si>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</si>
  <si>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</si>
  <si>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</si>
  <si>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</si>
  <si>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</si>
  <si>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</si>
  <si>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</si>
  <si>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</si>
  <si>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</si>
  <si>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</si>
  <si>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</si>
  <si>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</si>
  <si>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</si>
  <si>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</si>
  <si>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</si>
  <si>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</si>
  <si>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</si>
  <si>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</si>
  <si>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</si>
  <si>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</si>
  <si>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</si>
  <si>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</si>
  <si>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</si>
  <si>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</si>
  <si>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</si>
  <si>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</si>
  <si>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</si>
  <si>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</si>
  <si>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</si>
  <si>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</si>
  <si>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</si>
  <si>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</si>
  <si>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</si>
  <si>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</si>
  <si>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</si>
  <si>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</si>
  <si>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</si>
  <si>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</si>
  <si>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</si>
  <si>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</si>
  <si>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</si>
  <si>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</si>
  <si>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</si>
  <si>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</si>
  <si>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</si>
  <si>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</si>
  <si>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</si>
  <si>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</si>
  <si>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</si>
  <si>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</si>
  <si>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</si>
  <si>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</si>
  <si>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</si>
  <si>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</si>
  <si>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</si>
  <si>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</si>
  <si>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</si>
  <si>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</si>
  <si>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</si>
  <si>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</si>
  <si>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</si>
  <si>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</si>
  <si>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</si>
  <si>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</si>
  <si>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</si>
  <si>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</si>
  <si>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</si>
  <si>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</si>
  <si>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</si>
  <si>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</si>
  <si>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</si>
  <si>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</si>
  <si>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</si>
  <si>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</si>
  <si>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</si>
  <si>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</si>
  <si>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</si>
  <si>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</si>
  <si>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</si>
  <si>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</si>
  <si>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</si>
  <si>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</si>
  <si>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</si>
  <si>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</si>
  <si>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</si>
  <si>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</si>
  <si>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</si>
  <si>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</si>
  <si>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</si>
  <si>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</si>
  <si>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</si>
  <si>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</si>
  <si>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</si>
  <si>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</si>
  <si>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</si>
  <si>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</si>
  <si>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</si>
  <si>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</si>
  <si>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</si>
  <si>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</si>
  <si>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</si>
  <si>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</si>
  <si>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</si>
  <si>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</si>
  <si>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</si>
  <si>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</si>
  <si>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</si>
  <si>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</si>
  <si>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</si>
  <si>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</si>
  <si>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</si>
  <si>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</si>
  <si>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</si>
  <si>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</si>
  <si>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</si>
  <si>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</si>
  <si>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</si>
  <si>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</si>
  <si>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</si>
  <si>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</si>
  <si>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</si>
  <si>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</si>
  <si>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</si>
  <si>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</si>
  <si>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</si>
  <si>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</si>
  <si>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</si>
  <si>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</si>
  <si>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</si>
  <si>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</si>
  <si>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</si>
  <si>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</si>
  <si>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</si>
  <si>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</si>
  <si>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</si>
  <si>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</si>
  <si>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</si>
  <si>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</si>
  <si>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</si>
  <si>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</si>
  <si>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</si>
  <si>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</si>
  <si>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</si>
  <si>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</si>
  <si>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</si>
  <si>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</si>
  <si>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</si>
  <si>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</si>
  <si>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</si>
  <si>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</si>
  <si>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</si>
  <si>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</si>
  <si>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</si>
  <si>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</si>
  <si>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</si>
  <si>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</si>
  <si>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</si>
  <si>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</si>
  <si>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</si>
  <si>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</si>
  <si>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</si>
  <si>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</si>
  <si>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</si>
  <si>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</si>
  <si>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</si>
  <si>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</si>
  <si>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</si>
  <si>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</si>
  <si>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</si>
  <si>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</si>
  <si>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</si>
  <si>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</si>
  <si>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</si>
  <si>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</si>
  <si>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</si>
  <si>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</si>
  <si>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</si>
  <si>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</si>
  <si>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</si>
  <si>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</si>
  <si>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</si>
  <si>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</si>
  <si>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</si>
  <si>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</si>
  <si>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</si>
  <si>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</si>
  <si>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</si>
  <si>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</si>
  <si>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</si>
  <si>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</si>
  <si>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</si>
  <si>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</si>
  <si>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</si>
  <si>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</si>
  <si>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</si>
  <si>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</si>
  <si>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</si>
  <si>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</si>
  <si>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</si>
  <si>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</si>
  <si>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</si>
  <si>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</si>
  <si>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</si>
  <si>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</si>
  <si>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</si>
  <si>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</si>
  <si>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</si>
  <si>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</si>
  <si>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</si>
  <si>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</si>
  <si>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</si>
  <si>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</si>
  <si>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</si>
  <si>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</si>
  <si>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</si>
  <si>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</si>
  <si>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</si>
  <si>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</si>
  <si>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</si>
  <si>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</si>
  <si>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</si>
  <si>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</si>
  <si>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</si>
  <si>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</si>
  <si>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</si>
  <si>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</si>
  <si>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</si>
  <si>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</si>
  <si>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</si>
  <si>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</si>
  <si>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</si>
  <si>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</si>
  <si>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</si>
  <si>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</si>
  <si>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</si>
  <si>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</si>
  <si>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</si>
  <si>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</si>
  <si>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</si>
  <si>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</si>
  <si>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</si>
  <si>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</si>
  <si>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</si>
  <si>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</si>
  <si>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</si>
  <si>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</si>
  <si>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</si>
  <si>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</si>
  <si>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</si>
  <si>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</si>
  <si>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</si>
  <si>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</si>
  <si>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</si>
  <si>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</si>
  <si>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</si>
  <si>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</si>
  <si>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</si>
  <si>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</si>
  <si>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</si>
  <si>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</si>
  <si>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</si>
  <si>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</si>
  <si>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</si>
  <si>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</si>
  <si>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</si>
  <si>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</si>
  <si>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</si>
  <si>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</si>
  <si>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</si>
  <si>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</si>
  <si>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</si>
  <si>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</si>
  <si>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</si>
  <si>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</si>
  <si>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</si>
  <si>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</si>
  <si>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</si>
  <si>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</si>
  <si>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</si>
  <si>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</si>
  <si>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</si>
  <si>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</si>
  <si>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</si>
  <si>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</si>
  <si>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</si>
  <si>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</si>
  <si>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</si>
  <si>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</si>
  <si>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</si>
  <si>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</si>
  <si>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</si>
  <si>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</si>
  <si>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</si>
  <si>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</si>
  <si>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</si>
  <si>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</si>
  <si>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</si>
  <si>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</si>
  <si>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</si>
  <si>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</si>
  <si>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</si>
  <si>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</si>
  <si>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</si>
  <si>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</si>
  <si>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</si>
  <si>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</si>
  <si>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</si>
  <si>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</si>
  <si>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</si>
  <si>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</si>
  <si>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</si>
  <si>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</si>
  <si>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</si>
  <si>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</si>
  <si>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</si>
  <si>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</si>
  <si>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</si>
  <si>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</si>
  <si>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</si>
  <si>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</si>
  <si>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</si>
  <si>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</si>
  <si>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</si>
  <si>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</si>
  <si>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</si>
  <si>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</si>
  <si>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</si>
  <si>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</si>
  <si>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</si>
  <si>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</si>
  <si>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</si>
  <si>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</si>
  <si>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</si>
  <si>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</si>
  <si>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</si>
  <si>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</si>
  <si>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</si>
  <si>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</si>
  <si>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</si>
  <si>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</si>
  <si>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</si>
  <si>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</si>
  <si>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</si>
  <si>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</si>
  <si>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</si>
  <si>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</si>
  <si>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</si>
  <si>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</si>
  <si>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</si>
  <si>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</si>
  <si>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</si>
  <si>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</si>
  <si>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</si>
  <si>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</si>
  <si>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</si>
  <si>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</si>
  <si>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</si>
  <si>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</si>
  <si>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</si>
  <si>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</si>
  <si>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</si>
  <si>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</si>
  <si>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</si>
  <si>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</si>
  <si>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</si>
  <si>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</si>
  <si>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</si>
  <si>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</si>
  <si>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</si>
  <si>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</si>
  <si>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</si>
  <si>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</si>
  <si>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</si>
  <si>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</si>
  <si>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</si>
  <si>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</si>
  <si>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</si>
  <si>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</si>
  <si>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</si>
  <si>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</si>
  <si>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</si>
  <si>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</si>
  <si>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</si>
  <si>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</si>
  <si>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</si>
  <si>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</si>
  <si>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</si>
  <si>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</si>
  <si>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</si>
  <si>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</si>
  <si>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</si>
  <si>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</si>
  <si>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</si>
  <si>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</si>
  <si>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</si>
  <si>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</si>
  <si>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</si>
  <si>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</si>
  <si>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</si>
  <si>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</si>
  <si>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</si>
  <si>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</si>
  <si>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</si>
  <si>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</si>
  <si>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</si>
  <si>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</si>
  <si>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</si>
  <si>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</si>
  <si>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</si>
  <si>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</si>
  <si>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</si>
  <si>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</si>
  <si>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</si>
  <si>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</si>
  <si>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</si>
  <si>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</si>
  <si>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</si>
  <si>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</si>
  <si>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</si>
  <si>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</si>
  <si>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</si>
  <si>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</si>
  <si>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</si>
  <si>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</si>
  <si>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</si>
  <si>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</si>
  <si>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</si>
  <si>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</si>
  <si>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</si>
  <si>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</si>
  <si>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</si>
  <si>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</si>
  <si>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</si>
  <si>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</si>
  <si>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</si>
  <si>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</si>
  <si>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</si>
  <si>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</si>
  <si>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</si>
  <si>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</si>
  <si>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</si>
  <si>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</si>
  <si>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</si>
  <si>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</si>
  <si>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</si>
  <si>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</si>
  <si>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</si>
  <si>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</si>
  <si>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</si>
  <si>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</si>
  <si>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</si>
  <si>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</si>
  <si>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</si>
  <si>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</si>
  <si>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</si>
  <si>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</si>
  <si>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</si>
  <si>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</si>
  <si>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</si>
  <si>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</si>
  <si>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</si>
  <si>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</si>
  <si>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</si>
  <si>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</si>
  <si>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</si>
  <si>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</si>
  <si>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</si>
  <si>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</si>
  <si>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</si>
  <si>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</si>
  <si>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</si>
  <si>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</si>
  <si>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</si>
  <si>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</si>
  <si>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</si>
  <si>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</si>
  <si>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</si>
  <si>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</si>
  <si>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</si>
  <si>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</si>
  <si>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</si>
  <si>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</si>
  <si>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</si>
  <si>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</si>
  <si>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</si>
  <si>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</si>
  <si>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</si>
  <si>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</si>
  <si>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</si>
  <si>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</si>
  <si>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</si>
  <si>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</si>
  <si>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</si>
  <si>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</si>
  <si>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</si>
  <si>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</si>
  <si>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</si>
  <si>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</si>
  <si>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</si>
  <si>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</si>
  <si>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</si>
  <si>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</si>
  <si>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</si>
  <si>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</si>
  <si>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</si>
  <si>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</si>
  <si>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</si>
  <si>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</si>
  <si>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</si>
  <si>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</si>
  <si>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</si>
  <si>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</si>
  <si>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</si>
  <si>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</si>
  <si>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</si>
  <si>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</si>
  <si>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</si>
  <si>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</si>
  <si>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</si>
  <si>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</si>
  <si>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</si>
  <si>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</si>
  <si>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</si>
  <si>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</si>
  <si>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</si>
  <si>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</si>
  <si>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</si>
  <si>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</si>
  <si>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</si>
  <si>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</si>
  <si>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</si>
  <si>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</si>
  <si>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</si>
  <si>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</si>
  <si>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</si>
  <si>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</si>
  <si>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</si>
  <si>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</si>
  <si>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</si>
  <si>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</si>
  <si>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</si>
  <si>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</si>
  <si>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</si>
  <si>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</si>
  <si>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</si>
  <si>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</si>
  <si>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</si>
  <si>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</si>
  <si>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</si>
  <si>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</si>
  <si>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</si>
  <si>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</si>
  <si>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</si>
  <si>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</si>
  <si>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</si>
  <si>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</si>
  <si>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</si>
  <si>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</si>
  <si>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</si>
  <si>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</si>
  <si>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</si>
  <si>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</si>
  <si>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</si>
  <si>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</si>
  <si>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</si>
  <si>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</si>
  <si>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</si>
  <si>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</si>
  <si>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</si>
  <si>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</si>
  <si>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</si>
  <si>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</si>
  <si>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</si>
  <si>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</si>
  <si>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</si>
  <si>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</si>
  <si>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</si>
  <si>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</si>
  <si>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</si>
  <si>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</si>
  <si>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</si>
  <si>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</si>
  <si>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</si>
  <si>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</si>
  <si>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</si>
  <si>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</si>
  <si>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</si>
  <si>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</si>
  <si>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</si>
  <si>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</si>
  <si>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</si>
  <si>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</si>
  <si>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</si>
  <si>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</si>
  <si>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</si>
  <si>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</si>
  <si>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</si>
  <si>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</si>
  <si>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</si>
  <si>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</si>
  <si>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</si>
  <si>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</si>
  <si>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</si>
  <si>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</si>
  <si>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</si>
  <si>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</si>
  <si>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</si>
  <si>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</si>
  <si>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</si>
  <si>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</si>
  <si>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</si>
  <si>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</si>
  <si>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</si>
  <si>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</si>
  <si>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</si>
  <si>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</si>
  <si>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</si>
  <si>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</si>
  <si>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</si>
  <si>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</si>
  <si>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</si>
  <si>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</si>
  <si>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</si>
  <si>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</si>
  <si>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</si>
  <si>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</si>
  <si>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</si>
  <si>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</si>
  <si>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</si>
  <si>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</si>
  <si>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</si>
  <si>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</si>
  <si>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</si>
  <si>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</si>
  <si>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</si>
  <si>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</si>
  <si>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</si>
  <si>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</si>
  <si>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</si>
  <si>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</si>
  <si>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</si>
  <si>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</si>
  <si>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</si>
  <si>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</si>
  <si>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</si>
  <si>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</si>
  <si>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</si>
  <si>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</si>
  <si>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</si>
  <si>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</si>
  <si>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</si>
  <si>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</si>
  <si>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</si>
  <si>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</si>
  <si>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</si>
  <si>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</si>
  <si>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</si>
  <si>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</si>
  <si>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</si>
  <si>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</si>
  <si>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</si>
  <si>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</si>
  <si>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</si>
  <si>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</si>
  <si>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</si>
  <si>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</si>
  <si>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</si>
  <si>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</si>
  <si>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</si>
  <si>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</si>
  <si>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</si>
  <si>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</si>
  <si>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</si>
  <si>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</si>
  <si>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</si>
  <si>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</si>
  <si>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</si>
  <si>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</si>
  <si>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</si>
  <si>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</si>
  <si>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</si>
  <si>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</si>
  <si>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</si>
  <si>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</si>
  <si>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</si>
  <si>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</si>
  <si>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</si>
  <si>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</si>
  <si>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</si>
  <si>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</si>
  <si>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</si>
  <si>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</si>
  <si>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</si>
  <si>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</si>
  <si>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</si>
  <si>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</si>
  <si>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</si>
  <si>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</si>
  <si>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</si>
  <si>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</si>
  <si>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</si>
  <si>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</si>
  <si>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</si>
  <si>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</si>
  <si>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</si>
  <si>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</si>
  <si>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</si>
  <si>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</si>
  <si>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</si>
  <si>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</si>
  <si>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</si>
  <si>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</si>
  <si>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</si>
  <si>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</si>
  <si>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</si>
  <si>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</si>
  <si>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</si>
  <si>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</si>
  <si>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</si>
  <si>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</si>
  <si>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</si>
  <si>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</si>
  <si>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</si>
  <si>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</si>
  <si>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</si>
  <si>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</si>
  <si>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</si>
  <si>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</si>
  <si>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</si>
  <si>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</si>
  <si>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</si>
  <si>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</si>
  <si>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</si>
  <si>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</si>
  <si>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</si>
  <si>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</si>
  <si>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</si>
  <si>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</si>
  <si>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</si>
  <si>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</si>
  <si>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</si>
  <si>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</si>
  <si>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</si>
  <si>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</si>
  <si>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</si>
  <si>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</si>
  <si>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</si>
  <si>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</si>
  <si>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</si>
  <si>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</si>
  <si>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</si>
  <si>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</si>
  <si>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</si>
  <si>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</si>
  <si>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</si>
  <si>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</si>
  <si>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</si>
  <si>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</si>
  <si>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</si>
  <si>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</si>
  <si>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</si>
  <si>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</si>
  <si>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</si>
  <si>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</si>
  <si>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</si>
  <si>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</si>
  <si>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</si>
  <si>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</si>
  <si>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</si>
  <si>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</si>
  <si>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</si>
  <si>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</si>
  <si>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</si>
  <si>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</si>
  <si>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</si>
  <si>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</si>
  <si>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</si>
  <si>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</si>
  <si>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</si>
  <si>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</si>
  <si>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</si>
  <si>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</si>
  <si>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</si>
  <si>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</si>
  <si>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</si>
  <si>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</si>
  <si>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</si>
  <si>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</si>
  <si>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</si>
  <si>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</si>
  <si>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</si>
  <si>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</si>
  <si>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</si>
  <si>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</si>
  <si>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</si>
  <si>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</si>
  <si>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</si>
  <si>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</si>
  <si>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</si>
  <si>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</si>
  <si>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</si>
  <si>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</si>
  <si>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</si>
  <si>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</si>
  <si>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</si>
  <si>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</si>
  <si>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</si>
  <si>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</si>
  <si>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</si>
  <si>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</si>
  <si>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</si>
  <si>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</si>
  <si>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</si>
  <si>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</si>
  <si>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</si>
  <si>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</si>
  <si>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</si>
  <si>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</si>
  <si>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</si>
  <si>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</si>
  <si>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</si>
  <si>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</si>
  <si>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</si>
  <si>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</si>
  <si>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</si>
  <si>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</si>
  <si>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</si>
  <si>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</si>
  <si>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</si>
  <si>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</si>
  <si>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</si>
  <si>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</si>
  <si>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</si>
  <si>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</si>
  <si>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</si>
  <si>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</si>
  <si>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</si>
  <si>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</si>
  <si>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</si>
  <si>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</si>
  <si>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</si>
  <si>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</si>
  <si>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</si>
  <si>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</si>
  <si>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</si>
  <si>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</si>
  <si>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</si>
  <si>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</si>
  <si>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</si>
  <si>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</si>
  <si>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</si>
  <si>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</si>
  <si>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</si>
  <si>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</si>
  <si>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</si>
  <si>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</si>
  <si>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</si>
  <si>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</si>
  <si>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</si>
  <si>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</si>
  <si>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</si>
  <si>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</si>
  <si>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</si>
  <si>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</si>
  <si>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</si>
  <si>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</si>
  <si>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</si>
  <si>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</si>
  <si>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</si>
  <si>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</si>
  <si>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</si>
  <si>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</si>
  <si>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</si>
  <si>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</si>
  <si>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</si>
  <si>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</si>
  <si>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</si>
  <si>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</si>
  <si>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</si>
  <si>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</si>
  <si>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</si>
  <si>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</si>
  <si>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</si>
  <si>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</si>
  <si>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</si>
  <si>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</si>
  <si>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</si>
  <si>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</si>
  <si>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</si>
  <si>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</si>
  <si>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</si>
  <si>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</si>
  <si>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</si>
  <si>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</si>
  <si>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</si>
  <si>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</si>
  <si>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</si>
  <si>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</si>
  <si>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</si>
  <si>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</si>
  <si>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</si>
  <si>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</si>
  <si>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</si>
  <si>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</si>
  <si>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</si>
  <si>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</si>
  <si>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</si>
  <si>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</si>
  <si>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</si>
  <si>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</si>
  <si>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</si>
  <si>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</si>
  <si>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</si>
  <si>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</si>
  <si>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</si>
  <si>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</si>
  <si>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</si>
  <si>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</si>
  <si>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</si>
  <si>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</si>
  <si>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</si>
  <si>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</si>
  <si>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</si>
  <si>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</si>
  <si>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</si>
  <si>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</si>
  <si>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</si>
  <si>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</si>
  <si>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</si>
  <si>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</si>
  <si>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</si>
  <si>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</si>
  <si>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</si>
  <si>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</si>
  <si>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</si>
  <si>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</si>
  <si>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</si>
  <si>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</si>
  <si>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</si>
  <si>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</si>
  <si>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</si>
  <si>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</si>
  <si>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</si>
  <si>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</si>
  <si>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</si>
  <si>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</si>
  <si>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</si>
  <si>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</si>
  <si>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</si>
  <si>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</si>
  <si>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</si>
  <si>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</si>
  <si>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</si>
  <si>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</si>
  <si>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</si>
  <si>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</si>
  <si>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</si>
  <si>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</si>
  <si>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</si>
  <si>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</si>
  <si>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</si>
  <si>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</si>
  <si>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</si>
  <si>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</si>
  <si>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</si>
  <si>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</si>
  <si>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</si>
  <si>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</si>
  <si>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</si>
  <si>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</si>
  <si>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</si>
  <si>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</si>
  <si>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</si>
  <si>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</si>
  <si>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</si>
  <si>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</si>
  <si>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</si>
  <si>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</si>
  <si>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</si>
  <si>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</si>
  <si>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</si>
  <si>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</si>
  <si>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</si>
  <si>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</si>
  <si>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</si>
  <si>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</si>
  <si>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</si>
  <si>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</si>
  <si>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</si>
  <si>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</si>
  <si>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</si>
  <si>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</si>
  <si>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</si>
  <si>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</si>
  <si>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</si>
  <si>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</si>
  <si>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</si>
  <si>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</si>
  <si>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</si>
  <si>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</si>
  <si>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</si>
  <si>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</si>
  <si>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</si>
  <si>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</si>
  <si>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</si>
  <si>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</si>
  <si>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</si>
  <si>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</si>
  <si>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</si>
  <si>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</si>
  <si>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</si>
  <si>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</si>
  <si>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</si>
  <si>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</si>
  <si>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</si>
  <si>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</si>
  <si>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</si>
  <si>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</si>
  <si>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</si>
  <si>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</si>
  <si>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</si>
  <si>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</si>
  <si>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</si>
  <si>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</si>
  <si>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</si>
  <si>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</si>
  <si>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</si>
  <si>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</si>
  <si>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</si>
  <si>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</si>
  <si>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</si>
  <si>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</si>
  <si>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</si>
  <si>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</si>
  <si>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</si>
  <si>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</si>
  <si>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</si>
  <si>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</si>
  <si>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</si>
  <si>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</si>
  <si>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</si>
  <si>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</si>
  <si>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</si>
  <si>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</si>
  <si>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</si>
  <si>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</si>
  <si>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</si>
  <si>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</si>
  <si>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</si>
  <si>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</si>
  <si>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</si>
  <si>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</si>
  <si>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</si>
  <si>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</si>
  <si>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</si>
  <si>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</si>
  <si>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</si>
  <si>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</si>
  <si>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</si>
  <si>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</si>
  <si>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</si>
  <si>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</si>
  <si>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</si>
  <si>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</si>
  <si>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</si>
  <si>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</si>
  <si>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</si>
  <si>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</si>
  <si>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</si>
  <si>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</si>
  <si>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</si>
  <si>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</si>
  <si>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</si>
  <si>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</si>
  <si>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</si>
  <si>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</si>
  <si>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</si>
  <si>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</si>
  <si>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</si>
  <si>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</si>
  <si>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</si>
  <si>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</si>
  <si>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</si>
  <si>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</si>
  <si>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</si>
  <si>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</si>
  <si>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</si>
  <si>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</si>
  <si>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</si>
  <si>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</si>
  <si>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</si>
  <si>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</si>
  <si>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</si>
  <si>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</si>
  <si>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</si>
  <si>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</si>
  <si>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</si>
  <si>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</si>
  <si>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</si>
  <si>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</si>
  <si>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</si>
  <si>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</si>
  <si>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</si>
  <si>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</si>
  <si>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</si>
  <si>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</si>
  <si>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</si>
  <si>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</si>
  <si>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</si>
  <si>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</si>
  <si>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</si>
  <si>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</si>
  <si>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</si>
  <si>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</si>
  <si>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</si>
  <si>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</si>
  <si>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</si>
  <si>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</si>
  <si>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</si>
  <si>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</si>
  <si>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</si>
  <si>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</si>
  <si>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</si>
  <si>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</si>
  <si>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</si>
  <si>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</si>
  <si>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</si>
  <si>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</si>
  <si>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</si>
  <si>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</si>
  <si>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</si>
  <si>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</si>
  <si>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</si>
  <si>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</si>
  <si>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</si>
  <si>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</si>
  <si>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</si>
  <si>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</si>
  <si>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</si>
  <si>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</si>
  <si>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</si>
  <si>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</si>
  <si>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</si>
  <si>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</si>
  <si>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</si>
  <si>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</si>
  <si>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</si>
  <si>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</si>
  <si>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</si>
  <si>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</si>
  <si>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</si>
  <si>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</si>
  <si>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</si>
  <si>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</si>
  <si>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</si>
  <si>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</si>
  <si>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</si>
  <si>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</si>
  <si>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</si>
  <si>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</si>
  <si>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</si>
  <si>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</si>
  <si>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</si>
  <si>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</si>
  <si>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</si>
  <si>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</si>
  <si>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</si>
  <si>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</si>
  <si>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</si>
  <si>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</si>
  <si>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</si>
  <si>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</si>
  <si>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</si>
  <si>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</si>
  <si>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</si>
  <si>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</si>
  <si>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</si>
  <si>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</si>
  <si>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</si>
  <si>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</si>
  <si>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</si>
  <si>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</si>
  <si>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</si>
  <si>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</si>
  <si>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</si>
  <si>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</si>
  <si>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</si>
  <si>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</si>
  <si>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</si>
  <si>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</si>
  <si>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</si>
  <si>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</si>
  <si>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</si>
  <si>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</si>
  <si>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</si>
  <si>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</si>
  <si>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</si>
  <si>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</si>
  <si>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</si>
  <si>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</si>
  <si>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</si>
  <si>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</si>
  <si>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</si>
  <si>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</si>
  <si>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</si>
  <si>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</si>
  <si>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</si>
  <si>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</si>
  <si>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</si>
  <si>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</si>
  <si>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</si>
  <si>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</si>
  <si>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</si>
  <si>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</si>
  <si>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</si>
  <si>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</si>
  <si>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</si>
  <si>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</si>
  <si>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</si>
  <si>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</si>
  <si>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</si>
  <si>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</si>
  <si>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</si>
  <si>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</si>
  <si>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</si>
  <si>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</si>
  <si>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</si>
  <si>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</si>
  <si>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</si>
  <si>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</si>
  <si>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</si>
  <si>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</si>
  <si>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</si>
  <si>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</si>
  <si>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</si>
  <si>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</si>
  <si>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</si>
  <si>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</si>
  <si>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</si>
  <si>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</si>
  <si>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</si>
  <si>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</si>
  <si>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</si>
  <si>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</si>
  <si>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</si>
  <si>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</si>
  <si>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</si>
  <si>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</si>
  <si>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</si>
  <si>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</si>
  <si>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</si>
  <si>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</si>
  <si>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</si>
  <si>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</si>
  <si>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</si>
  <si>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</si>
  <si>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</si>
  <si>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</si>
  <si>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</si>
  <si>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</si>
  <si>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</si>
  <si>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</si>
  <si>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</si>
  <si>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</si>
  <si>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</si>
  <si>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</si>
  <si>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</si>
  <si>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</si>
  <si>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</si>
  <si>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</si>
  <si>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</si>
  <si>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</si>
  <si>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</si>
  <si>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</si>
  <si>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</si>
  <si>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</si>
  <si>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</si>
  <si>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</si>
  <si>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</si>
  <si>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</si>
  <si>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</si>
  <si>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</si>
  <si>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</si>
  <si>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</si>
  <si>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</si>
  <si>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</si>
  <si>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</si>
  <si>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</si>
  <si>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</si>
  <si>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</si>
  <si>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</si>
  <si>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</si>
  <si>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</si>
  <si>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</si>
  <si>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</si>
  <si>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</si>
  <si>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</si>
  <si>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</si>
  <si>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</si>
  <si>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</si>
  <si>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</si>
  <si>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</si>
  <si>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</si>
  <si>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</si>
  <si>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</si>
  <si>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</si>
  <si>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</si>
  <si>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</si>
  <si>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</si>
  <si>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</si>
  <si>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</si>
  <si>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</si>
  <si>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</si>
  <si>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</si>
  <si>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</si>
  <si>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</si>
  <si>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</si>
  <si>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</si>
  <si>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</si>
  <si>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</si>
  <si>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</si>
  <si>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</si>
  <si>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</si>
  <si>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</si>
  <si>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</si>
  <si>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</si>
  <si>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</si>
  <si>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</si>
  <si>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</si>
  <si>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</si>
  <si>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</si>
  <si>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</si>
  <si>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</si>
  <si>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</si>
  <si>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</si>
  <si>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</si>
  <si>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</si>
  <si>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</si>
  <si>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</si>
  <si>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</si>
  <si>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</si>
  <si>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</si>
  <si>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</si>
  <si>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</si>
  <si>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</si>
  <si>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</si>
  <si>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</si>
  <si>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</si>
  <si>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</si>
  <si>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</si>
  <si>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</si>
  <si>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</si>
  <si>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</si>
  <si>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</si>
  <si>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</si>
  <si>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</si>
  <si>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</si>
  <si>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</si>
  <si>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</si>
  <si>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</si>
  <si>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</si>
  <si>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</si>
  <si>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</si>
  <si>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</si>
  <si>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</si>
  <si>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</si>
  <si>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</si>
  <si>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</si>
  <si>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</si>
  <si>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</si>
  <si>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</si>
  <si>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</si>
  <si>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</si>
  <si>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</si>
  <si>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</si>
  <si>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</si>
  <si>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</si>
  <si>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</si>
  <si>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</si>
  <si>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</si>
  <si>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</si>
  <si>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</si>
  <si>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</si>
  <si>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</si>
  <si>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</si>
  <si>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</si>
  <si>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</si>
  <si>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</si>
  <si>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</si>
  <si>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</si>
  <si>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</si>
  <si>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</si>
  <si>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</si>
  <si>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</si>
  <si>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</si>
  <si>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</si>
  <si>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</si>
  <si>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</si>
  <si>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</si>
  <si>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</si>
  <si>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</si>
  <si>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</si>
  <si>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</si>
  <si>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</si>
  <si>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</si>
  <si>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</si>
  <si>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</si>
  <si>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</si>
  <si>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</si>
  <si>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</si>
  <si>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</si>
  <si>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</si>
  <si>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</si>
  <si>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</si>
  <si>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</si>
  <si>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</si>
  <si>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</si>
  <si>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</si>
  <si>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</si>
  <si>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</si>
  <si>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</si>
  <si>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</si>
  <si>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</si>
  <si>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</si>
  <si>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</si>
  <si>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</si>
  <si>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</si>
  <si>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</si>
  <si>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</si>
  <si>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</si>
  <si>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</si>
  <si>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</si>
  <si>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</si>
  <si>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</si>
  <si>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</si>
  <si>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</si>
  <si>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</si>
  <si>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</si>
  <si>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</si>
  <si>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</si>
  <si>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</si>
  <si>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</si>
  <si>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</si>
  <si>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</si>
  <si>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</si>
  <si>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</si>
  <si>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</si>
  <si>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</si>
  <si>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</si>
  <si>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</si>
  <si>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</si>
  <si>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</si>
  <si>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</si>
  <si>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</si>
  <si>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</si>
  <si>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</si>
  <si>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</si>
  <si>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</si>
  <si>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</si>
  <si>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</si>
  <si>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</si>
  <si>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</si>
  <si>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</si>
  <si>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</si>
  <si>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</si>
  <si>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</si>
  <si>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</si>
  <si>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</si>
  <si>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</si>
  <si>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</si>
  <si>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</si>
  <si>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</si>
  <si>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</si>
  <si>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</si>
  <si>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</si>
  <si>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</si>
  <si>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</si>
  <si>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</si>
  <si>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</si>
  <si>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</si>
  <si>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</si>
  <si>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</si>
  <si>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</si>
  <si>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</si>
  <si>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</si>
  <si>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</si>
  <si>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</si>
  <si>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</si>
  <si>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</si>
  <si>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</si>
  <si>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</si>
  <si>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</si>
  <si>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</si>
  <si>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</si>
  <si>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</si>
  <si>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</si>
  <si>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</si>
  <si>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</si>
  <si>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</si>
  <si>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</si>
  <si>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</si>
  <si>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</si>
  <si>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</si>
  <si>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</si>
  <si>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</si>
  <si>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</si>
  <si>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</si>
  <si>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</si>
  <si>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</si>
  <si>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</si>
  <si>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</si>
  <si>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</si>
  <si>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</si>
  <si>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</si>
  <si>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</si>
  <si>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</si>
  <si>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</si>
  <si>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</si>
  <si>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</si>
  <si>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</si>
  <si>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</si>
  <si>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</si>
  <si>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</si>
  <si>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</si>
  <si>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</si>
  <si>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</si>
  <si>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</si>
  <si>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</si>
  <si>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</si>
  <si>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</si>
  <si>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</si>
  <si>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</si>
  <si>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</si>
  <si>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</si>
  <si>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</si>
  <si>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</si>
  <si>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</si>
  <si>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</si>
  <si>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</si>
  <si>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</si>
  <si>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</si>
  <si>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</si>
  <si>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</si>
  <si>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</si>
  <si>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</si>
  <si>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</si>
  <si>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</si>
  <si>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</si>
  <si>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</si>
  <si>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</si>
  <si>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</si>
  <si>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</si>
  <si>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</si>
  <si>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</si>
  <si>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</si>
  <si>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</si>
  <si>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</si>
  <si>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</si>
  <si>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</si>
  <si>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</si>
  <si>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</si>
  <si>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</si>
  <si>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</si>
  <si>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</si>
  <si>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</si>
  <si>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</si>
  <si>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</si>
  <si>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</si>
  <si>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</si>
  <si>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</si>
  <si>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</si>
  <si>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</si>
  <si>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</si>
  <si>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</si>
  <si>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</si>
  <si>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</si>
  <si>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</si>
  <si>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</si>
  <si>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</si>
  <si>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</si>
  <si>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</si>
  <si>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</si>
  <si>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</si>
  <si>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</si>
  <si>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</si>
  <si>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</si>
  <si>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</si>
  <si>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</si>
  <si>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</si>
  <si>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</si>
  <si>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</si>
  <si>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</si>
  <si>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</si>
  <si>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</si>
  <si>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</si>
  <si>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</si>
  <si>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</si>
  <si>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</si>
  <si>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</si>
  <si>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</si>
  <si>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</si>
  <si>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</si>
  <si>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</si>
  <si>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</si>
  <si>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</si>
  <si>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</si>
  <si>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</si>
  <si>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</si>
  <si>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</si>
  <si>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</si>
  <si>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</si>
  <si>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</si>
  <si>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</si>
  <si>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</si>
  <si>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</si>
  <si>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</si>
  <si>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</si>
  <si>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</si>
  <si>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</si>
  <si>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</si>
  <si>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</si>
  <si>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</si>
  <si>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</si>
  <si>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</si>
  <si>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</si>
  <si>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</si>
  <si>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</si>
  <si>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</si>
  <si>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</si>
  <si>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</si>
  <si>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</si>
  <si>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</si>
  <si>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</si>
  <si>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</si>
  <si>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</si>
  <si>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</si>
  <si>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</si>
  <si>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</si>
  <si>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</si>
  <si>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</si>
  <si>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</si>
  <si>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</si>
  <si>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</si>
  <si>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</si>
  <si>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</si>
  <si>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</si>
  <si>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</si>
  <si>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</si>
  <si>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</si>
  <si>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</si>
  <si>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</si>
  <si>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</si>
  <si>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</si>
  <si>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</si>
  <si>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</si>
  <si>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</si>
  <si>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</si>
  <si>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</si>
  <si>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</si>
  <si>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</si>
  <si>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</si>
  <si>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</si>
  <si>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</si>
  <si>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</si>
  <si>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</si>
  <si>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</si>
  <si>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</si>
  <si>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</si>
  <si>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</si>
  <si>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</si>
  <si>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</si>
  <si>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</si>
  <si>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</si>
  <si>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</si>
  <si>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</si>
  <si>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</si>
  <si>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</si>
  <si>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</si>
  <si>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</si>
  <si>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</si>
  <si>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</si>
  <si>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</si>
  <si>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</si>
  <si>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</si>
  <si>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</si>
  <si>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</si>
  <si>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</si>
  <si>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</si>
  <si>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</si>
  <si>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</si>
  <si>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</si>
  <si>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</si>
  <si>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</si>
  <si>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</si>
  <si>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</si>
  <si>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</si>
  <si>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</si>
  <si>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</si>
  <si>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</si>
  <si>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</si>
  <si>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</si>
  <si>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</si>
  <si>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</si>
  <si>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</si>
  <si>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</si>
  <si>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</si>
  <si>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</si>
  <si>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</si>
  <si>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</si>
  <si>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</si>
  <si>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</si>
  <si>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</si>
  <si>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</si>
  <si>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</si>
  <si>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</si>
  <si>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</si>
  <si>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</si>
  <si>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</si>
  <si>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</si>
  <si>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</si>
  <si>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</si>
  <si>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</si>
  <si>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</si>
  <si>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</si>
  <si>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</si>
  <si>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</si>
  <si>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</si>
  <si>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</si>
  <si>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</si>
  <si>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</si>
  <si>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</si>
  <si>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</si>
  <si>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</si>
  <si>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</si>
  <si>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</si>
  <si>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</si>
  <si>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</si>
  <si>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</si>
  <si>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</si>
  <si>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</si>
  <si>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</si>
  <si>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</si>
  <si>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</si>
  <si>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</si>
  <si>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</si>
  <si>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</si>
  <si>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</si>
  <si>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</si>
  <si>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</si>
  <si>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</si>
  <si>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</si>
  <si>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</si>
  <si>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</si>
  <si>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</si>
  <si>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</si>
  <si>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</si>
  <si>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</si>
  <si>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</si>
  <si>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</si>
  <si>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</si>
  <si>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</si>
  <si>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</si>
  <si>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</si>
  <si>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</si>
  <si>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</si>
  <si>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</si>
  <si>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</si>
  <si>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</si>
  <si>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</si>
  <si>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</si>
  <si>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</si>
  <si>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</si>
  <si>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</si>
  <si>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</si>
  <si>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</si>
  <si>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</si>
  <si>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</si>
  <si>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</si>
  <si>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</si>
  <si>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</si>
  <si>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</si>
  <si>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</si>
  <si>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</si>
  <si>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</si>
  <si>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</si>
  <si>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</si>
  <si>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</si>
  <si>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</si>
  <si>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</si>
  <si>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</si>
  <si>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</si>
  <si>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</si>
  <si>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</si>
  <si>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</si>
  <si>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</si>
  <si>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</si>
  <si>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</si>
  <si>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</si>
  <si>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</si>
  <si>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</si>
  <si>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</si>
  <si>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</si>
  <si>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</si>
  <si>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</si>
  <si>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</si>
  <si>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</si>
  <si>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</si>
  <si>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</si>
  <si>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</si>
  <si>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</si>
  <si>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</si>
  <si>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</si>
  <si>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</si>
  <si>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</si>
  <si>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</si>
  <si>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</si>
  <si>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</si>
  <si>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</si>
  <si>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</si>
  <si>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</si>
  <si>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</si>
  <si>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</si>
  <si>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</si>
  <si>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</si>
  <si>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</si>
  <si>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</si>
  <si>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</si>
  <si>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</si>
  <si>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</si>
  <si>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</si>
  <si>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</si>
  <si>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</si>
  <si>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</si>
  <si>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</si>
  <si>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</si>
  <si>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</si>
  <si>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</si>
  <si>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</si>
  <si>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</si>
  <si>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</si>
  <si>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</si>
  <si>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</si>
  <si>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</si>
  <si>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</si>
  <si>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</si>
  <si>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</si>
  <si>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</si>
  <si>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</si>
  <si>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</si>
  <si>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</si>
  <si>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</si>
  <si>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</si>
  <si>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</si>
  <si>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</si>
  <si>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</si>
  <si>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</si>
  <si>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</si>
  <si>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</si>
  <si>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</si>
  <si>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</si>
  <si>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</si>
  <si>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</si>
  <si>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</si>
  <si>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</si>
  <si>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</si>
  <si>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</si>
  <si>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</si>
  <si>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</si>
  <si>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</si>
  <si>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</si>
  <si>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</si>
  <si>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</si>
  <si>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</si>
  <si>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</si>
  <si>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</si>
  <si>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</si>
  <si>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</si>
  <si>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</si>
  <si>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</si>
  <si>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</si>
  <si>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</si>
  <si>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</si>
  <si>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</si>
  <si>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</si>
  <si>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</si>
  <si>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</si>
  <si>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</si>
  <si>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</si>
  <si>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</si>
  <si>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</si>
  <si>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</si>
  <si>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</si>
  <si>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</si>
  <si>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</si>
  <si>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</si>
  <si>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</si>
  <si>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</si>
  <si>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</si>
  <si>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</si>
  <si>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</si>
  <si>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</si>
  <si>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</si>
  <si>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</si>
  <si>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</si>
  <si>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</si>
  <si>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</si>
  <si>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</si>
  <si>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</si>
  <si>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</si>
  <si>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</si>
  <si>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</si>
  <si>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</si>
  <si>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</si>
  <si>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</si>
  <si>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</si>
  <si>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</si>
  <si>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</si>
  <si>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</si>
  <si>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</si>
  <si>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</si>
  <si>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</si>
  <si>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</si>
  <si>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</si>
  <si>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</si>
  <si>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</si>
  <si>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</si>
  <si>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</si>
  <si>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</si>
  <si>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</si>
  <si>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</si>
  <si>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</si>
  <si>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</si>
  <si>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</si>
  <si>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</si>
  <si>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</si>
  <si>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</si>
  <si>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</si>
  <si>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</si>
  <si>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</si>
  <si>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</si>
  <si>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</si>
  <si>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</si>
  <si>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</si>
  <si>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</si>
  <si>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</si>
  <si>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</si>
  <si>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</si>
  <si>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</si>
  <si>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</si>
  <si>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</si>
  <si>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</si>
  <si>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</si>
  <si>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</si>
  <si>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</si>
  <si>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</si>
  <si>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</si>
  <si>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</si>
  <si>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</si>
  <si>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</si>
  <si>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</si>
  <si>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</si>
  <si>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</si>
  <si>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</si>
  <si>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</si>
  <si>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</si>
  <si>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</si>
  <si>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</si>
  <si>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</si>
  <si>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</si>
  <si>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</si>
  <si>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</si>
  <si>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</si>
  <si>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</si>
  <si>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</si>
  <si>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</si>
  <si>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</si>
  <si>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</si>
  <si>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</si>
  <si>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</si>
  <si>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</si>
  <si>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</si>
  <si>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</si>
  <si>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</si>
  <si>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</si>
  <si>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</si>
  <si>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</si>
  <si>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</si>
  <si>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</si>
  <si>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</si>
  <si>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</si>
  <si>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</si>
  <si>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</si>
  <si>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</si>
  <si>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</si>
  <si>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</si>
  <si>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</si>
  <si>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</si>
  <si>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</si>
  <si>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</si>
  <si>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</si>
  <si>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</si>
  <si>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</si>
  <si>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</si>
  <si>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</si>
  <si>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</si>
  <si>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</si>
  <si>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</si>
  <si>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</si>
  <si>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</si>
  <si>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</si>
  <si>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</si>
  <si>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</si>
  <si>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</si>
  <si>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</si>
  <si>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</si>
  <si>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</si>
  <si>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</si>
  <si>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</si>
  <si>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</si>
  <si>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</si>
  <si>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</si>
  <si>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</si>
  <si>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</si>
  <si>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</si>
  <si>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</si>
  <si>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</si>
  <si>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</si>
  <si>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</si>
  <si>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</si>
  <si>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</si>
  <si>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</si>
  <si>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</si>
  <si>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</si>
  <si>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</si>
  <si>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</si>
  <si>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</si>
  <si>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</si>
  <si>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</si>
  <si>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</si>
  <si>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</si>
  <si>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</si>
  <si>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</si>
  <si>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</si>
  <si>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</si>
  <si>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</si>
  <si>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</si>
  <si>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</si>
  <si>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</si>
  <si>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</si>
  <si>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</si>
  <si>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</si>
  <si>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</si>
  <si>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</si>
  <si>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</si>
  <si>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</si>
  <si>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</si>
  <si>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</si>
  <si>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</si>
  <si>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</si>
  <si>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</si>
  <si>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</si>
  <si>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</si>
  <si>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</si>
  <si>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</si>
  <si>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</si>
  <si>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</si>
  <si>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</si>
  <si>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</si>
  <si>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</si>
  <si>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</si>
  <si>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</si>
  <si>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</si>
  <si>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</si>
  <si>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</si>
  <si>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</si>
  <si>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</si>
  <si>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</si>
  <si>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</si>
  <si>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</si>
  <si>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</si>
  <si>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</si>
  <si>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</si>
  <si>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</si>
  <si>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</si>
  <si>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</si>
  <si>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</si>
  <si>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</si>
  <si>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</si>
  <si>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</si>
  <si>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</si>
  <si>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</si>
  <si>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</si>
  <si>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</si>
  <si>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</si>
  <si>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</si>
  <si>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</si>
  <si>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</si>
  <si>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</si>
  <si>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</si>
  <si>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</si>
  <si>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</si>
  <si>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</si>
  <si>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</si>
  <si>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</si>
  <si>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</si>
  <si>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</si>
  <si>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</si>
  <si>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</si>
  <si>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</si>
  <si>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</si>
  <si>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</si>
  <si>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</si>
  <si>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</si>
  <si>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</si>
  <si>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</si>
  <si>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</si>
  <si>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</si>
  <si>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</si>
  <si>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</si>
  <si>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</si>
  <si>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</si>
  <si>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</si>
  <si>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</si>
  <si>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</si>
  <si>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</si>
  <si>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</si>
  <si>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</si>
  <si>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</si>
  <si>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</si>
  <si>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</si>
  <si>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</si>
  <si>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</si>
  <si>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</si>
  <si>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</si>
  <si>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</si>
  <si>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</si>
  <si>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</si>
  <si>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</si>
  <si>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</si>
  <si>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</si>
  <si>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</si>
  <si>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</si>
  <si>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</si>
  <si>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</si>
  <si>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</si>
  <si>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</si>
  <si>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</si>
  <si>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</si>
  <si>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</si>
  <si>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</si>
  <si>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</si>
  <si>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</si>
  <si>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</si>
  <si>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</si>
  <si>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</si>
  <si>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</si>
  <si>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</si>
  <si>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</si>
  <si>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</si>
  <si>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</si>
  <si>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</si>
  <si>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</si>
  <si>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</si>
  <si>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</si>
  <si>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</si>
  <si>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</si>
  <si>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</si>
  <si>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</si>
  <si>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</si>
  <si>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</si>
  <si>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</si>
  <si>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</si>
  <si>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</si>
  <si>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</si>
  <si>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</si>
  <si>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</si>
  <si>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</si>
  <si>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</si>
  <si>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</si>
  <si>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</si>
  <si>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</si>
  <si>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</si>
  <si>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</si>
  <si>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</si>
  <si>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</si>
  <si>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</si>
  <si>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</si>
  <si>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</si>
  <si>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</si>
  <si>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</si>
  <si>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</si>
  <si>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</si>
  <si>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</si>
  <si>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</si>
  <si>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</si>
  <si>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</si>
  <si>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</si>
  <si>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</si>
  <si>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</si>
  <si>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</si>
  <si>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</si>
  <si>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</si>
  <si>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</si>
  <si>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</si>
  <si>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</si>
  <si>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</si>
  <si>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</si>
  <si>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</si>
  <si>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</si>
  <si>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</si>
  <si>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</si>
  <si>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</si>
  <si>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</si>
  <si>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</si>
  <si>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</si>
  <si>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</si>
  <si>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</si>
  <si>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</si>
  <si>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</si>
  <si>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</si>
  <si>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</si>
  <si>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</si>
  <si>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</si>
  <si>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</si>
  <si>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</si>
  <si>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</si>
  <si>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</si>
  <si>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</si>
  <si>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</si>
  <si>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</si>
  <si>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</si>
  <si>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</si>
  <si>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</si>
  <si>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</si>
  <si>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</si>
  <si>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</si>
  <si>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</si>
  <si>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</si>
  <si>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</si>
  <si>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</si>
  <si>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</si>
  <si>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</si>
  <si>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</si>
  <si>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</si>
  <si>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</si>
  <si>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</si>
  <si>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</si>
  <si>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</si>
  <si>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</si>
  <si>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</si>
  <si>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</si>
  <si>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</si>
  <si>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</si>
  <si>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</si>
  <si>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</si>
  <si>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</si>
  <si>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</si>
  <si>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</si>
  <si>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</si>
  <si>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</si>
  <si>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</si>
  <si>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</si>
  <si>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</si>
  <si>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</si>
  <si>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</si>
  <si>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</si>
  <si>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</si>
  <si>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</si>
  <si>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</si>
  <si>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</si>
  <si>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</si>
  <si>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</si>
  <si>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</si>
  <si>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</si>
  <si>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</si>
  <si>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</si>
  <si>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</si>
  <si>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</si>
  <si>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</si>
  <si>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</si>
  <si>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</si>
  <si>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</si>
  <si>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</si>
  <si>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</si>
  <si>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</si>
  <si>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</si>
  <si>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</si>
  <si>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</si>
  <si>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</si>
  <si>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</si>
  <si>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</si>
  <si>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</si>
  <si>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</si>
  <si>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</si>
  <si>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</si>
  <si>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</si>
  <si>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</si>
  <si>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</si>
  <si>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</si>
  <si>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</si>
  <si>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</si>
  <si>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</si>
  <si>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</si>
  <si>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</si>
  <si>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</si>
  <si>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</si>
  <si>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</si>
  <si>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</si>
  <si>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</si>
  <si>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</si>
  <si>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</si>
  <si>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</si>
  <si>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</si>
  <si>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</si>
  <si>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</si>
  <si>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</si>
  <si>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</si>
  <si>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</si>
  <si>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</si>
  <si>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</si>
  <si>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</si>
  <si>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</si>
  <si>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</si>
  <si>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</si>
  <si>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</si>
  <si>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</si>
  <si>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</si>
  <si>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</si>
  <si>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</si>
  <si>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</si>
  <si>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</si>
  <si>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</si>
  <si>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</si>
  <si>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</si>
  <si>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</si>
  <si>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</si>
  <si>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</si>
  <si>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</si>
  <si>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</si>
  <si>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</si>
  <si>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</si>
  <si>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</si>
  <si>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</si>
  <si>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</si>
  <si>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</si>
  <si>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</si>
  <si>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</si>
  <si>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</si>
  <si>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</si>
  <si>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</si>
  <si>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</si>
  <si>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</si>
  <si>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</si>
  <si>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</si>
  <si>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</si>
  <si>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</si>
  <si>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</si>
  <si>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</si>
  <si>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</si>
  <si>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</si>
  <si>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</si>
  <si>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</si>
  <si>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</si>
  <si>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</si>
  <si>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</si>
  <si>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</si>
  <si>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</si>
  <si>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</si>
  <si>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</si>
  <si>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</si>
  <si>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</si>
  <si>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</si>
  <si>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</si>
  <si>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</si>
  <si>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</si>
  <si>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</si>
  <si>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</si>
  <si>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</si>
  <si>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</si>
  <si>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</si>
  <si>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</si>
  <si>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</si>
  <si>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</si>
  <si>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</si>
  <si>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</si>
  <si>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</si>
  <si>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</si>
  <si>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</si>
  <si>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</si>
  <si>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</si>
  <si>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</si>
  <si>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</si>
  <si>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</si>
  <si>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</si>
  <si>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</si>
  <si>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</si>
  <si>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</si>
  <si>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</si>
  <si>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</si>
  <si>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</si>
  <si>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</si>
  <si>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</si>
  <si>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</si>
  <si>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</si>
  <si>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</si>
  <si>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</si>
  <si>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</si>
  <si>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</si>
  <si>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</si>
  <si>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</si>
  <si>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</si>
  <si>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</si>
  <si>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</si>
  <si>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</si>
  <si>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</si>
  <si>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</si>
  <si>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</si>
  <si>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</si>
  <si>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</si>
  <si>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</si>
  <si>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</si>
  <si>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</si>
  <si>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</si>
  <si>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</si>
  <si>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</si>
  <si>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</si>
  <si>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</si>
  <si>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</si>
  <si>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</si>
  <si>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</si>
  <si>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</si>
  <si>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</si>
  <si>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</si>
  <si>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</si>
  <si>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</si>
  <si>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</si>
  <si>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</si>
  <si>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</si>
  <si>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</si>
  <si>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</si>
  <si>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</si>
  <si>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</si>
  <si>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</si>
  <si>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</si>
  <si>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</si>
  <si>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</si>
  <si>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</si>
  <si>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</si>
  <si>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</si>
  <si>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</si>
  <si>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</si>
  <si>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</si>
  <si>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</si>
  <si>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</si>
  <si>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</si>
  <si>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</si>
  <si>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</si>
  <si>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</si>
  <si>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</si>
  <si>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</si>
  <si>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</si>
  <si>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</si>
  <si>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</si>
  <si>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</si>
  <si>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</si>
  <si>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</si>
  <si>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</si>
  <si>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</si>
  <si>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</si>
  <si>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</si>
  <si>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</si>
  <si>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</si>
  <si>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</si>
  <si>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</si>
  <si>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</si>
  <si>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</si>
  <si>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</si>
  <si>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</si>
  <si>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</si>
  <si>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</si>
  <si>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</si>
  <si>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</si>
  <si>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</si>
  <si>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</si>
  <si>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</si>
  <si>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</si>
  <si>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</si>
  <si>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</si>
  <si>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</si>
  <si>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</si>
  <si>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</si>
  <si>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</si>
  <si>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</si>
  <si>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</si>
  <si>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</si>
  <si>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</si>
  <si>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</si>
  <si>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</si>
  <si>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</si>
  <si>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</si>
  <si>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</si>
  <si>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</si>
  <si>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</si>
  <si>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</si>
  <si>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</si>
  <si>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</si>
  <si>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</si>
  <si>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</si>
  <si>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</si>
  <si>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</si>
  <si>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</si>
  <si>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</si>
  <si>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</si>
  <si>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</si>
  <si>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</si>
  <si>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</si>
  <si>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</si>
  <si>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</si>
  <si>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</si>
  <si>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</si>
  <si>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</si>
  <si>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</si>
  <si>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</si>
  <si>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</si>
  <si>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</si>
  <si>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</si>
  <si>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</si>
  <si>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</si>
  <si>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</si>
  <si>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</si>
  <si>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</si>
  <si>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</si>
  <si>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</si>
  <si>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</si>
  <si>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</si>
  <si>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</si>
  <si>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</si>
  <si>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</si>
  <si>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</si>
  <si>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</si>
  <si>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</si>
  <si>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</si>
  <si>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</si>
  <si>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</si>
  <si>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</si>
  <si>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</si>
  <si>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</si>
  <si>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</si>
  <si>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</si>
  <si>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</si>
  <si>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</si>
  <si>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</si>
  <si>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</si>
  <si>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</si>
  <si>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</si>
  <si>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</si>
  <si>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</si>
  <si>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</si>
  <si>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</si>
  <si>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</si>
  <si>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</si>
  <si>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</si>
  <si>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</si>
  <si>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</si>
  <si>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</si>
  <si>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</si>
  <si>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</si>
  <si>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</si>
  <si>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</si>
  <si>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</si>
  <si>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</si>
  <si>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</si>
  <si>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</si>
  <si>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</si>
  <si>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</si>
  <si>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</si>
  <si>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</si>
  <si>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</si>
  <si>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</si>
  <si>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</si>
  <si>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</si>
  <si>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</si>
  <si>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</si>
  <si>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</si>
  <si>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</si>
  <si>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</si>
  <si>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</si>
  <si>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</si>
  <si>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</si>
  <si>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</si>
  <si>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</si>
  <si>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</si>
  <si>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</si>
  <si>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</si>
  <si>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</si>
  <si>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</si>
  <si>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</si>
  <si>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</si>
  <si>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</si>
  <si>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</si>
  <si>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</si>
  <si>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</si>
  <si>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</si>
  <si>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</si>
  <si>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</si>
  <si>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</si>
  <si>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</si>
  <si>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</si>
  <si>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</si>
  <si>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</si>
  <si>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</si>
  <si>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</si>
  <si>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</si>
  <si>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</si>
  <si>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</si>
  <si>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</si>
  <si>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</si>
  <si>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</si>
  <si>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</si>
  <si>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</si>
  <si>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</si>
  <si>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</si>
  <si>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</si>
  <si>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</si>
  <si>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</si>
  <si>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</si>
  <si>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</si>
  <si>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</si>
  <si>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</si>
  <si>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</si>
  <si>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</si>
  <si>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</si>
  <si>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</si>
  <si>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</si>
  <si>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</si>
  <si>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</si>
  <si>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</si>
  <si>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</si>
  <si>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</si>
  <si>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</si>
  <si>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</si>
  <si>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</si>
  <si>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</si>
  <si>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</si>
  <si>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</si>
  <si>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</si>
  <si>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</si>
  <si>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</si>
  <si>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</si>
  <si>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</si>
  <si>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</si>
  <si>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</si>
  <si>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</si>
  <si>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</si>
  <si>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</si>
  <si>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</si>
  <si>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</si>
  <si>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</si>
  <si>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</si>
  <si>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</si>
  <si>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</si>
  <si>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</si>
  <si>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</si>
  <si>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</si>
  <si>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</si>
  <si>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</si>
  <si>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</si>
  <si>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</si>
  <si>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</si>
  <si>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</si>
  <si>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</si>
  <si>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</si>
  <si>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</si>
  <si>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</si>
  <si>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</si>
  <si>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</si>
  <si>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</si>
  <si>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</si>
  <si>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</si>
  <si>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</si>
  <si>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</si>
  <si>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</si>
  <si>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</si>
  <si>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</si>
  <si>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</si>
  <si>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</si>
  <si>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</si>
  <si>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</si>
  <si>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</si>
  <si>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</si>
  <si>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</si>
  <si>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</si>
  <si>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</si>
  <si>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</si>
  <si>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</si>
  <si>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</si>
  <si>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</si>
  <si>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</si>
  <si>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</si>
  <si>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</si>
  <si>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</si>
  <si>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</si>
  <si>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</si>
  <si>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</si>
  <si>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</si>
  <si>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</si>
  <si>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</si>
  <si>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</si>
  <si>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</si>
  <si>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</si>
  <si>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</si>
  <si>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</si>
  <si>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</si>
  <si>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</si>
  <si>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</si>
  <si>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</si>
  <si>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</si>
  <si>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</si>
  <si>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</si>
  <si>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</si>
  <si>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</si>
  <si>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</si>
  <si>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</si>
  <si>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</si>
  <si>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</si>
  <si>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</si>
  <si>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</si>
  <si>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</si>
  <si>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</si>
  <si>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</si>
  <si>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</si>
  <si>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</si>
  <si>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</si>
  <si>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</si>
  <si>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</si>
  <si>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</si>
  <si>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</si>
  <si>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</si>
  <si>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</si>
  <si>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</si>
  <si>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</si>
  <si>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</si>
  <si>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</si>
  <si>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</si>
  <si>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</si>
  <si>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</si>
  <si>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</si>
  <si>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</si>
  <si>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</si>
  <si>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</si>
  <si>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</si>
  <si>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</si>
  <si>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</si>
  <si>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</si>
  <si>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</si>
  <si>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</si>
  <si>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</si>
  <si>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</si>
  <si>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</si>
  <si>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</si>
  <si>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</si>
  <si>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</si>
  <si>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</si>
  <si>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</si>
  <si>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</si>
  <si>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</si>
  <si>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</si>
  <si>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</si>
  <si>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</si>
  <si>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</si>
  <si>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</si>
  <si>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</si>
  <si>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</si>
  <si>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</si>
  <si>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</si>
  <si>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</si>
  <si>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</si>
  <si>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</si>
  <si>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</si>
  <si>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</si>
  <si>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</si>
  <si>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</si>
  <si>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</si>
  <si>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</si>
  <si>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</si>
  <si>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</si>
  <si>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</si>
  <si>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</si>
  <si>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</si>
  <si>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</si>
  <si>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</si>
  <si>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</si>
  <si>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</si>
  <si>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</si>
  <si>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</si>
  <si>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</si>
  <si>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</si>
  <si>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</si>
  <si>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</si>
  <si>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</si>
  <si>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</si>
  <si>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</si>
  <si>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</si>
  <si>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</si>
  <si>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</si>
  <si>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</si>
  <si>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</si>
  <si>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</si>
  <si>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</si>
  <si>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</si>
  <si>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</si>
  <si>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</si>
  <si>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</si>
  <si>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</si>
  <si>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</si>
  <si>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</si>
  <si>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</si>
  <si>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</si>
  <si>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</si>
  <si>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</si>
  <si>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</si>
  <si>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</si>
  <si>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</si>
  <si>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</si>
  <si>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</si>
  <si>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</si>
  <si>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</si>
  <si>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</si>
  <si>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</si>
  <si>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</si>
  <si>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</si>
  <si>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</si>
  <si>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</si>
  <si>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</si>
  <si>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</si>
  <si>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</si>
  <si>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</si>
  <si>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</si>
  <si>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</si>
  <si>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</si>
  <si>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</si>
  <si>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</si>
  <si>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</si>
  <si>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</si>
  <si>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</si>
  <si>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</si>
  <si>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</si>
  <si>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</si>
  <si>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</si>
  <si>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</si>
  <si>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</si>
  <si>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</si>
  <si>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</si>
  <si>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</si>
  <si>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</si>
  <si>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</si>
  <si>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</si>
  <si>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</si>
  <si>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</si>
  <si>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</si>
  <si>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</si>
  <si>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</si>
  <si>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</si>
  <si>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</si>
  <si>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</si>
  <si>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</si>
  <si>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</si>
  <si>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</si>
  <si>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</si>
  <si>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</si>
  <si>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</si>
  <si>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</si>
  <si>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</si>
  <si>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</si>
  <si>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</si>
  <si>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</si>
  <si>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</si>
  <si>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</si>
  <si>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</si>
  <si>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</si>
  <si>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</si>
  <si>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</si>
  <si>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</si>
  <si>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</si>
  <si>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</si>
  <si>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</si>
  <si>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</si>
  <si>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</si>
  <si>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</si>
  <si>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</si>
  <si>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</si>
  <si>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</si>
  <si>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</si>
  <si>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</si>
  <si>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</si>
  <si>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</si>
  <si>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</si>
  <si>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</si>
  <si>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</si>
  <si>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</si>
  <si>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</si>
  <si>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</si>
  <si>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</si>
  <si>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</si>
  <si>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</si>
  <si>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</si>
  <si>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</si>
  <si>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</si>
  <si>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</si>
  <si>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</si>
  <si>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</si>
  <si>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</si>
  <si>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</si>
  <si>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</si>
  <si>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</si>
  <si>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</si>
  <si>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</si>
  <si>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</si>
  <si>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</si>
  <si>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</si>
  <si>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</si>
  <si>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</si>
  <si>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</si>
  <si>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</si>
  <si>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</si>
  <si>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</si>
  <si>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</si>
  <si>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</si>
  <si>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</si>
  <si>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</si>
  <si>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</si>
  <si>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</si>
  <si>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</si>
  <si>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</si>
  <si>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</si>
  <si>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</si>
  <si>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</si>
  <si>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</si>
  <si>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</si>
  <si>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</si>
  <si>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</si>
  <si>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</si>
  <si>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</si>
  <si>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</si>
  <si>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</si>
  <si>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</si>
  <si>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</si>
  <si>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</si>
  <si>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</si>
  <si>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</si>
  <si>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</si>
  <si>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</si>
  <si>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</si>
  <si>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</si>
  <si>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</si>
  <si>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</si>
  <si>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</si>
  <si>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</si>
  <si>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</si>
  <si>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</si>
  <si>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</si>
  <si>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</si>
  <si>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</si>
  <si>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</si>
  <si>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</si>
  <si>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</si>
  <si>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</si>
  <si>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</si>
  <si>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</si>
  <si>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</si>
  <si>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</si>
  <si>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</si>
  <si>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</si>
  <si>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</si>
  <si>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</si>
  <si>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</si>
  <si>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</si>
  <si>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</si>
  <si>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</si>
  <si>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</si>
  <si>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</si>
  <si>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</si>
  <si>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</si>
  <si>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</si>
  <si>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</si>
  <si>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</si>
  <si>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</si>
  <si>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</si>
  <si>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</si>
  <si>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</si>
  <si>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</si>
  <si>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</si>
  <si>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</si>
  <si>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</si>
  <si>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</si>
  <si>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</si>
  <si>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</si>
  <si>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</si>
  <si>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</si>
  <si>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</si>
  <si>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</si>
  <si>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</si>
  <si>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</si>
  <si>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</si>
  <si>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</si>
  <si>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</si>
  <si>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</si>
  <si>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</si>
  <si>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</si>
  <si>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</si>
  <si>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</si>
  <si>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</si>
  <si>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</si>
  <si>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</si>
  <si>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</si>
  <si>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</si>
  <si>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</si>
  <si>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</si>
  <si>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</si>
  <si>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</si>
  <si>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</si>
  <si>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</si>
  <si>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</si>
  <si>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</si>
  <si>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</si>
  <si>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</si>
  <si>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</si>
  <si>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</si>
  <si>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</si>
  <si>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</si>
  <si>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</si>
  <si>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</si>
  <si>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</si>
  <si>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</si>
  <si>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</si>
  <si>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</si>
  <si>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</si>
  <si>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</si>
  <si>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</si>
  <si>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</si>
  <si>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</si>
  <si>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</si>
  <si>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</si>
  <si>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</si>
  <si>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</si>
  <si>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</si>
  <si>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</si>
  <si>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</si>
  <si>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</si>
  <si>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</si>
  <si>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</si>
  <si>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</si>
  <si>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</si>
  <si>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</si>
  <si>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</si>
  <si>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</si>
  <si>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</si>
  <si>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</si>
  <si>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</si>
  <si>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</si>
  <si>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</si>
  <si>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</si>
  <si>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</si>
  <si>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</si>
  <si>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</si>
  <si>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</si>
  <si>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</si>
  <si>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</si>
  <si>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</si>
  <si>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</si>
  <si>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</si>
  <si>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</si>
  <si>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</si>
  <si>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</si>
  <si>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</si>
  <si>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</si>
  <si>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</si>
  <si>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</si>
  <si>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</si>
  <si>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</si>
  <si>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</si>
  <si>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</si>
  <si>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</si>
  <si>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</si>
  <si>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</si>
  <si>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</si>
  <si>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</si>
  <si>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</si>
  <si>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</si>
  <si>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</si>
  <si>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</si>
  <si>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</si>
  <si>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</si>
  <si>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</si>
  <si>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</si>
  <si>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</si>
  <si>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</si>
  <si>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</si>
  <si>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</si>
  <si>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</si>
  <si>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</si>
  <si>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</si>
  <si>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</si>
  <si>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</si>
  <si>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</si>
  <si>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</si>
  <si>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</si>
  <si>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</si>
  <si>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</si>
  <si>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</si>
  <si>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</si>
  <si>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</si>
  <si>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</si>
  <si>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</si>
  <si>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</si>
  <si>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</si>
  <si>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</si>
  <si>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</si>
  <si>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</si>
  <si>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</si>
  <si>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</si>
  <si>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</si>
  <si>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</si>
  <si>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</si>
  <si>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</si>
  <si>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</si>
  <si>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</si>
  <si>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</si>
  <si>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</si>
  <si>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</si>
  <si>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</si>
  <si>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</si>
  <si>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</si>
  <si>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</si>
  <si>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</si>
  <si>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</si>
  <si>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</si>
  <si>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</si>
  <si>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</si>
  <si>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</si>
  <si>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</si>
  <si>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</si>
  <si>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</si>
  <si>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</si>
  <si>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</si>
  <si>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</si>
  <si>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</si>
  <si>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</si>
  <si>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</si>
  <si>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</si>
  <si>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</si>
  <si>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</si>
  <si>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</si>
  <si>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</si>
  <si>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</si>
  <si>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</si>
  <si>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</si>
  <si>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</si>
  <si>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</si>
  <si>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</si>
  <si>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</si>
  <si>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</si>
  <si>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</si>
  <si>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</si>
  <si>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</si>
  <si>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</si>
  <si>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</si>
  <si>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</si>
  <si>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</si>
  <si>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</si>
  <si>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</si>
  <si>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</si>
  <si>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</si>
  <si>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</si>
  <si>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</si>
  <si>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</si>
  <si>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</si>
  <si>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</si>
  <si>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</si>
  <si>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</si>
  <si>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</si>
  <si>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</si>
  <si>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</si>
  <si>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</si>
  <si>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</si>
  <si>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</si>
  <si>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</si>
  <si>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</si>
  <si>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</si>
  <si>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</si>
  <si>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</si>
  <si>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</si>
  <si>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</si>
  <si>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</si>
  <si>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</si>
  <si>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</si>
  <si>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</si>
  <si>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</si>
  <si>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</si>
  <si>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</si>
  <si>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</si>
  <si>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</si>
  <si>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</si>
  <si>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</si>
  <si>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</si>
  <si>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</si>
  <si>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</si>
  <si>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</si>
  <si>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</si>
  <si>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</si>
  <si>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</si>
  <si>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</si>
  <si>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</si>
  <si>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</si>
  <si>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</si>
  <si>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</si>
  <si>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</si>
  <si>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</si>
  <si>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</si>
  <si>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</si>
  <si>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</si>
  <si>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</si>
  <si>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</si>
  <si>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</si>
  <si>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</si>
  <si>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</si>
  <si>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</si>
  <si>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</si>
  <si>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</si>
  <si>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</si>
  <si>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</si>
  <si>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</si>
  <si>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</si>
  <si>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</si>
  <si>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</si>
  <si>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</si>
  <si>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</si>
  <si>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</si>
  <si>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</si>
  <si>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</si>
  <si>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</si>
  <si>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</si>
  <si>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</si>
  <si>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</si>
  <si>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</si>
  <si>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</si>
  <si>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</si>
  <si>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</si>
  <si>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</si>
  <si>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</si>
  <si>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</si>
  <si>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</si>
  <si>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</si>
  <si>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</si>
  <si>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</si>
  <si>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</si>
  <si>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</si>
  <si>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</si>
  <si>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</si>
  <si>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</si>
  <si>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</si>
  <si>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</si>
  <si>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</si>
  <si>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</si>
  <si>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</si>
  <si>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</si>
  <si>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</si>
  <si>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</si>
  <si>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</si>
  <si>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</si>
  <si>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</si>
  <si>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</si>
  <si>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</si>
  <si>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</si>
  <si>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</si>
  <si>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</si>
  <si>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</si>
  <si>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</si>
  <si>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</si>
  <si>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</si>
  <si>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</si>
  <si>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</si>
  <si>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</si>
  <si>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</si>
  <si>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</si>
  <si>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</si>
  <si>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</si>
  <si>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</si>
  <si>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</si>
  <si>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</si>
  <si>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</si>
  <si>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</si>
  <si>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</si>
  <si>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</si>
  <si>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</si>
  <si>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</si>
  <si>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</si>
  <si>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</si>
  <si>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</si>
  <si>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</si>
  <si>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</si>
  <si>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</si>
  <si>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</si>
  <si>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</si>
  <si>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</si>
  <si>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</si>
  <si>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</si>
  <si>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</si>
  <si>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</si>
  <si>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</si>
  <si>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</si>
  <si>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</si>
  <si>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</si>
  <si>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</si>
  <si>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</si>
  <si>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</si>
  <si>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</si>
  <si>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</si>
  <si>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</si>
  <si>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</si>
  <si>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</si>
  <si>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</si>
  <si>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</si>
  <si>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</si>
  <si>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</si>
  <si>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</si>
  <si>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</si>
  <si>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</si>
  <si>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</si>
  <si>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</si>
  <si>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</si>
  <si>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</si>
  <si>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</si>
  <si>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</si>
  <si>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</si>
  <si>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</si>
  <si>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</si>
  <si>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</si>
  <si>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</si>
  <si>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</si>
  <si>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</si>
  <si>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</si>
  <si>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</si>
  <si>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</si>
  <si>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</si>
  <si>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</si>
  <si>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</si>
  <si>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</si>
  <si>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</si>
  <si>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</si>
  <si>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</si>
  <si>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</si>
  <si>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</si>
  <si>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</si>
  <si>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</si>
  <si>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</si>
  <si>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</si>
  <si>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</si>
  <si>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</si>
  <si>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</si>
  <si>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</si>
  <si>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</si>
  <si>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</si>
  <si>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</si>
  <si>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</si>
  <si>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</si>
  <si>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</si>
  <si>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</si>
  <si>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</si>
  <si>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</si>
  <si>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</si>
  <si>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</si>
  <si>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</si>
  <si>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</si>
  <si>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</si>
  <si>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</si>
  <si>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</si>
  <si>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</si>
  <si>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</si>
  <si>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</si>
  <si>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</si>
  <si>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</si>
  <si>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</si>
  <si>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</si>
  <si>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</si>
  <si>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</si>
  <si>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</si>
  <si>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</si>
  <si>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</si>
  <si>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</si>
  <si>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</si>
  <si>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</si>
  <si>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</si>
  <si>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</si>
  <si>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</si>
  <si>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</si>
  <si>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</si>
  <si>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</si>
  <si>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</si>
  <si>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</si>
  <si>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</si>
  <si>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</si>
  <si>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</si>
  <si>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</si>
  <si>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</si>
  <si>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</si>
  <si>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</si>
  <si>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</si>
  <si>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</si>
  <si>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</si>
  <si>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</si>
  <si>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</si>
  <si>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</si>
  <si>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</si>
  <si>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</si>
  <si>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</si>
  <si>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</si>
  <si>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</si>
  <si>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</si>
  <si>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</si>
  <si>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</si>
  <si>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</si>
  <si>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</si>
  <si>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</si>
  <si>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</si>
  <si>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</si>
  <si>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</si>
  <si>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</si>
  <si>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</si>
  <si>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</si>
  <si>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</si>
  <si>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</si>
  <si>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</si>
  <si>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</si>
  <si>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</si>
  <si>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</si>
  <si>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</si>
  <si>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</si>
  <si>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</si>
  <si>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</si>
  <si>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</si>
  <si>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</si>
  <si>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</si>
  <si>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</si>
  <si>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</si>
  <si>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</si>
  <si>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</si>
  <si>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</si>
  <si>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</si>
  <si>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</si>
  <si>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</si>
  <si>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</si>
  <si>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</si>
  <si>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</si>
  <si>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</si>
  <si>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</si>
  <si>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</si>
  <si>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</si>
  <si>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</si>
  <si>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</si>
  <si>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</si>
  <si>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</si>
  <si>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</si>
  <si>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</si>
  <si>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</si>
  <si>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</si>
  <si>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</si>
  <si>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</si>
  <si>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</si>
  <si>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</si>
  <si>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</si>
  <si>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</si>
  <si>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</si>
  <si>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</si>
  <si>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</si>
  <si>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</si>
  <si>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</si>
  <si>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</si>
  <si>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</si>
  <si>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</si>
  <si>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</si>
  <si>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</si>
  <si>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</si>
  <si>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</si>
  <si>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</si>
  <si>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</si>
  <si>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</si>
  <si>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</si>
  <si>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</si>
  <si>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</si>
  <si>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</si>
  <si>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</si>
  <si>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</si>
  <si>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</si>
  <si>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</si>
  <si>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</si>
  <si>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</si>
  <si>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</si>
  <si>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</si>
  <si>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</si>
  <si>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</si>
  <si>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</si>
  <si>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</si>
  <si>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</si>
  <si>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</si>
  <si>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</si>
  <si>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</si>
  <si>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</si>
  <si>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</si>
  <si>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</si>
  <si>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</si>
  <si>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</si>
  <si>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</si>
  <si>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</si>
  <si>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</si>
  <si>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</si>
  <si>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</si>
  <si>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</si>
  <si>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</si>
  <si>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</si>
  <si>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</si>
  <si>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</si>
  <si>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</si>
  <si>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</si>
  <si>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</si>
  <si>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</si>
  <si>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</si>
  <si>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</si>
  <si>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</si>
  <si>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</si>
  <si>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</si>
  <si>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</si>
  <si>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</si>
  <si>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</si>
  <si>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</si>
  <si>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</si>
  <si>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</si>
  <si>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</si>
  <si>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</si>
  <si>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</si>
  <si>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</si>
  <si>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</si>
  <si>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</si>
  <si>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</si>
  <si>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</si>
  <si>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</si>
  <si>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</si>
  <si>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</si>
  <si>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</si>
  <si>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</si>
  <si>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</si>
  <si>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</si>
  <si>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</si>
  <si>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</si>
  <si>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</si>
  <si>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</si>
  <si>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</si>
  <si>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</si>
  <si>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</si>
  <si>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</si>
  <si>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</si>
  <si>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</si>
  <si>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</si>
  <si>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</si>
  <si>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</si>
  <si>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</si>
  <si>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</si>
  <si>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</si>
  <si>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</si>
  <si>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</si>
  <si>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</si>
  <si>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</si>
  <si>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</si>
  <si>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</si>
  <si>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</si>
  <si>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</si>
  <si>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</si>
  <si>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</si>
  <si>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</si>
  <si>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</si>
  <si>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</si>
  <si>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</si>
  <si>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</si>
  <si>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</si>
  <si>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</si>
  <si>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</si>
  <si>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</si>
  <si>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</si>
  <si>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</si>
  <si>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</si>
  <si>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</si>
  <si>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</si>
  <si>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</si>
  <si>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</si>
  <si>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</si>
  <si>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</si>
  <si>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</si>
  <si>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</si>
  <si>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</si>
  <si>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</si>
  <si>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</si>
  <si>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</si>
  <si>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</si>
  <si>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</si>
  <si>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</si>
  <si>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</si>
  <si>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</si>
  <si>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</si>
  <si>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</si>
  <si>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</si>
  <si>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</si>
  <si>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</si>
  <si>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</si>
  <si>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</si>
  <si>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</si>
  <si>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</si>
  <si>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</si>
  <si>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</si>
  <si>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</si>
  <si>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</si>
  <si>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</si>
  <si>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</si>
  <si>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</si>
  <si>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</si>
  <si>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</si>
  <si>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</si>
  <si>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</si>
  <si>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</si>
  <si>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</si>
  <si>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</si>
  <si>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</si>
  <si>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</si>
  <si>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</si>
  <si>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</si>
  <si>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</si>
  <si>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</si>
  <si>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</si>
  <si>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</si>
  <si>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</si>
  <si>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</si>
  <si>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</si>
  <si>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</si>
  <si>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</si>
  <si>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</si>
  <si>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</si>
  <si>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</si>
  <si>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</si>
  <si>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</si>
  <si>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</si>
  <si>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</si>
  <si>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</si>
  <si>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</si>
  <si>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</si>
  <si>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</si>
  <si>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</si>
  <si>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</si>
  <si>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</si>
  <si>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</si>
  <si>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</si>
  <si>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</si>
  <si>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</si>
  <si>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</si>
  <si>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</si>
  <si>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</si>
  <si>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</si>
  <si>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</si>
  <si>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</si>
  <si>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</si>
  <si>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</si>
  <si>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</si>
  <si>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</si>
  <si>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</si>
  <si>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</si>
  <si>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</si>
  <si>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</si>
  <si>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</si>
  <si>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</si>
  <si>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</si>
  <si>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</si>
  <si>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</si>
  <si>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</si>
  <si>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</si>
  <si>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</si>
  <si>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</si>
  <si>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</si>
  <si>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</si>
  <si>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</si>
  <si>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</si>
  <si>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</si>
  <si>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</si>
  <si>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</si>
  <si>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</si>
  <si>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</si>
  <si>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</si>
  <si>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</si>
  <si>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</si>
  <si>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</si>
  <si>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</si>
  <si>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</si>
  <si>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</si>
  <si>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</si>
  <si>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</si>
  <si>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</si>
  <si>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</si>
  <si>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</si>
  <si>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</si>
  <si>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</si>
  <si>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</si>
  <si>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</si>
  <si>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</si>
  <si>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</si>
  <si>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</si>
  <si>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</si>
  <si>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</si>
  <si>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</si>
  <si>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</si>
  <si>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</si>
  <si>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</si>
  <si>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</si>
  <si>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</si>
  <si>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</si>
  <si>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</si>
  <si>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</si>
  <si>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</si>
  <si>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</si>
  <si>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</si>
  <si>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</si>
  <si>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</si>
  <si>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</si>
  <si>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</si>
  <si>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</si>
  <si>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</si>
  <si>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</si>
  <si>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</si>
  <si>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</si>
  <si>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</si>
  <si>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</si>
  <si>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</si>
  <si>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</si>
  <si>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</si>
  <si>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</si>
  <si>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</si>
  <si>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</si>
  <si>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</si>
  <si>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</si>
  <si>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</si>
  <si>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</si>
  <si>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</si>
  <si>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</si>
  <si>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</si>
  <si>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</si>
  <si>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</si>
  <si>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</si>
  <si>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</si>
  <si>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</si>
  <si>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</si>
  <si>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</si>
  <si>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</si>
  <si>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</si>
  <si>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</si>
  <si>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</si>
  <si>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</si>
  <si>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</si>
  <si>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</si>
  <si>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</si>
  <si>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</si>
  <si>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</si>
  <si>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</si>
  <si>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</si>
  <si>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</si>
  <si>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</si>
  <si>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</si>
  <si>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</si>
  <si>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</si>
  <si>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</si>
  <si>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</si>
  <si>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</si>
  <si>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</si>
  <si>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</si>
  <si>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</si>
  <si>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</si>
  <si>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</si>
  <si>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</si>
  <si>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</si>
  <si>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</si>
  <si>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</si>
  <si>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</si>
  <si>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</si>
  <si>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</si>
  <si>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</si>
  <si>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</si>
  <si>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</si>
  <si>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</si>
  <si>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</si>
  <si>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</si>
  <si>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</si>
  <si>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</si>
  <si>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</si>
  <si>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</si>
  <si>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</si>
  <si>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</si>
  <si>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</si>
  <si>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</si>
  <si>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</si>
  <si>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</si>
  <si>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</si>
  <si>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</si>
  <si>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</si>
  <si>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</si>
  <si>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</si>
  <si>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</si>
  <si>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</si>
  <si>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</si>
  <si>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</si>
  <si>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</si>
  <si>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</si>
  <si>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</si>
  <si>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</si>
  <si>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</si>
  <si>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</si>
  <si>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</si>
  <si>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</si>
  <si>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</si>
  <si>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</si>
  <si>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</si>
  <si>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</si>
  <si>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</si>
  <si>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</si>
  <si>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</si>
  <si>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</si>
  <si>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</si>
  <si>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</si>
  <si>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</si>
  <si>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</si>
  <si>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</si>
  <si>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</si>
  <si>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</si>
  <si>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</si>
  <si>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</si>
  <si>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</si>
  <si>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</si>
  <si>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</si>
  <si>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</si>
  <si>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</si>
  <si>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</si>
  <si>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</si>
  <si>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</si>
  <si>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</si>
  <si>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</si>
  <si>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</si>
  <si>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</si>
  <si>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</si>
  <si>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</si>
  <si>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</si>
  <si>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</si>
  <si>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</si>
  <si>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</si>
  <si>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</si>
  <si>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</si>
  <si>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</si>
  <si>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</si>
  <si>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</si>
  <si>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</si>
  <si>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</si>
  <si>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</si>
  <si>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</si>
  <si>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</si>
  <si>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</si>
  <si>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</si>
  <si>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</si>
  <si>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</si>
  <si>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</si>
  <si>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</si>
  <si>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</si>
  <si>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</si>
  <si>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</si>
  <si>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</si>
  <si>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</si>
  <si>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</si>
  <si>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</si>
  <si>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</si>
  <si>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</si>
  <si>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</si>
  <si>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</si>
  <si>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</si>
  <si>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</si>
  <si>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</si>
  <si>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</si>
  <si>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</si>
  <si>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</si>
  <si>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</si>
  <si>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</si>
  <si>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</si>
  <si>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</si>
  <si>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</si>
  <si>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</si>
  <si>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</si>
  <si>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</si>
  <si>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</si>
  <si>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</si>
  <si>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</si>
  <si>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</si>
  <si>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</si>
  <si>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</si>
  <si>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</si>
  <si>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</si>
  <si>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</si>
  <si>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</si>
  <si>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</si>
  <si>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</si>
  <si>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</si>
  <si>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</si>
  <si>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</si>
  <si>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</si>
  <si>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</si>
  <si>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</si>
  <si>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</si>
  <si>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</si>
  <si>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</si>
  <si>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</si>
  <si>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</si>
  <si>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</si>
  <si>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</si>
  <si>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</si>
  <si>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</si>
  <si>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</si>
  <si>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</si>
  <si>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</si>
  <si>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</si>
  <si>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</si>
  <si>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</si>
  <si>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</si>
  <si>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</si>
  <si>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</si>
  <si>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</si>
  <si>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</si>
  <si>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</si>
  <si>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</si>
  <si>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</si>
  <si>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</si>
  <si>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</si>
  <si>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</si>
  <si>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</si>
  <si>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</si>
  <si>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</si>
  <si>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</si>
  <si>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</si>
  <si>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</si>
  <si>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</si>
  <si>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</si>
  <si>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</si>
  <si>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</si>
  <si>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</si>
  <si>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</si>
  <si>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</si>
  <si>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</si>
  <si>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</si>
  <si>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</si>
  <si>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</si>
  <si>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</si>
  <si>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</si>
  <si>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</si>
  <si>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</si>
  <si>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</si>
  <si>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</si>
  <si>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</si>
  <si>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</si>
  <si>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</si>
  <si>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</si>
  <si>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</si>
  <si>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</si>
  <si>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</si>
  <si>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</si>
  <si>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</si>
  <si>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</si>
  <si>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</si>
  <si>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</si>
  <si>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</si>
  <si>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</si>
  <si>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</si>
  <si>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</si>
  <si>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</si>
  <si>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</si>
  <si>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</si>
  <si>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</si>
  <si>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</si>
  <si>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</si>
  <si>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</si>
  <si>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</si>
  <si>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</si>
  <si>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</si>
  <si>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</si>
  <si>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</si>
  <si>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</si>
  <si>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</si>
  <si>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</si>
  <si>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</si>
  <si>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</si>
  <si>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</si>
  <si>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</si>
  <si>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</si>
  <si>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</si>
  <si>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</si>
  <si>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</si>
  <si>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</si>
  <si>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</si>
  <si>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</si>
  <si>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</si>
  <si>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</si>
  <si>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</si>
  <si>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</si>
  <si>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</si>
  <si>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</si>
  <si>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</si>
  <si>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</si>
  <si>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</si>
  <si>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</si>
  <si>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</si>
  <si>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</si>
  <si>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</si>
  <si>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</si>
  <si>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</si>
  <si>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</si>
  <si>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</si>
  <si>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</si>
  <si>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</si>
  <si>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</si>
  <si>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</si>
  <si>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</si>
  <si>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</si>
  <si>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</si>
  <si>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</si>
  <si>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</si>
  <si>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</si>
  <si>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</si>
  <si>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</si>
  <si>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</si>
  <si>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</si>
  <si>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</si>
  <si>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</si>
  <si>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</si>
  <si>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</si>
  <si>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</si>
  <si>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</si>
  <si>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</si>
  <si>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</si>
  <si>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</si>
  <si>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</si>
  <si>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</si>
  <si>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</si>
  <si>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</si>
  <si>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</si>
  <si>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</si>
  <si>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</si>
  <si>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</si>
  <si>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</si>
  <si>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</si>
  <si>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</si>
  <si>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</si>
  <si>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</si>
  <si>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</si>
  <si>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</si>
  <si>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</si>
  <si>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</si>
  <si>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</si>
  <si>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</si>
  <si>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</si>
  <si>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</si>
  <si>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</si>
  <si>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</si>
  <si>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</si>
  <si>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</si>
  <si>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</si>
  <si>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</si>
  <si>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</si>
  <si>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</si>
  <si>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</si>
  <si>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</si>
  <si>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</si>
  <si>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</si>
  <si>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</si>
  <si>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</si>
  <si>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</si>
  <si>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</si>
  <si>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</si>
  <si>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</si>
  <si>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</si>
  <si>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</si>
  <si>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</si>
  <si>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</si>
  <si>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</si>
  <si>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</si>
  <si>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</si>
  <si>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</si>
  <si>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</si>
  <si>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</si>
  <si>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</si>
  <si>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</si>
  <si>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</si>
  <si>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</si>
  <si>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</si>
  <si>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</si>
  <si>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</si>
  <si>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</si>
  <si>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</si>
  <si>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</si>
  <si>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</si>
  <si>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</si>
  <si>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</si>
  <si>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</si>
  <si>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</si>
  <si>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</si>
  <si>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</si>
  <si>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</si>
  <si>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</si>
  <si>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</si>
  <si>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</si>
  <si>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</si>
  <si>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</si>
  <si>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</si>
  <si>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</si>
  <si>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</si>
  <si>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</si>
  <si>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</si>
  <si>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</si>
  <si>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</si>
  <si>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</si>
  <si>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</si>
  <si>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</si>
  <si>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</si>
  <si>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</si>
  <si>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</si>
  <si>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</si>
  <si>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</si>
  <si>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</si>
  <si>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</si>
  <si>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</si>
  <si>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</si>
  <si>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</si>
  <si>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</si>
  <si>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</si>
  <si>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</si>
  <si>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</si>
  <si>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</si>
  <si>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</si>
  <si>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</si>
  <si>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</si>
  <si>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</si>
  <si>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</si>
  <si>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</si>
  <si>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</si>
  <si>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</si>
  <si>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</si>
  <si>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</si>
  <si>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</si>
  <si>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</si>
  <si>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</si>
  <si>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</si>
  <si>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</si>
  <si>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</si>
  <si>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</si>
  <si>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</si>
  <si>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</si>
  <si>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</si>
  <si>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</si>
  <si>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</si>
  <si>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</si>
  <si>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</si>
  <si>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</si>
  <si>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</si>
  <si>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</si>
  <si>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</si>
  <si>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</si>
  <si>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</si>
  <si>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</si>
  <si>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</si>
  <si>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</si>
  <si>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</si>
  <si>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</si>
  <si>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</si>
  <si>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</si>
  <si>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</si>
  <si>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</si>
  <si>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</si>
  <si>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</si>
  <si>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</si>
  <si>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</si>
  <si>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</si>
  <si>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</si>
  <si>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</si>
  <si>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</si>
  <si>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</si>
  <si>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</si>
  <si>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</si>
  <si>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</si>
  <si>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</si>
  <si>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</si>
  <si>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</si>
  <si>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</si>
  <si>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</si>
  <si>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</si>
  <si>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</si>
  <si>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</si>
  <si>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</si>
  <si>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</si>
  <si>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</si>
  <si>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</si>
  <si>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</si>
  <si>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</si>
  <si>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</si>
  <si>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</si>
  <si>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</si>
  <si>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</si>
  <si>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</si>
  <si>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</si>
  <si>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</si>
  <si>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</si>
  <si>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</si>
  <si>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</si>
  <si>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</si>
  <si>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</si>
  <si>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</si>
  <si>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</si>
  <si>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</si>
  <si>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</si>
  <si>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</si>
  <si>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</si>
  <si>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</si>
  <si>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</si>
  <si>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</si>
  <si>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</si>
  <si>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</si>
  <si>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</si>
  <si>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</si>
  <si>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</si>
  <si>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</si>
  <si>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</si>
  <si>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</si>
  <si>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</si>
  <si>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</si>
  <si>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</si>
  <si>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</si>
  <si>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</si>
  <si>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</si>
  <si>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</si>
  <si>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</si>
  <si>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</si>
  <si>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</si>
  <si>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</si>
  <si>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</si>
  <si>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</si>
  <si>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</si>
  <si>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</si>
  <si>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</si>
  <si>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</si>
  <si>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</si>
  <si>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</si>
  <si>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</si>
  <si>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</si>
  <si>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</si>
  <si>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</si>
  <si>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</si>
  <si>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</si>
  <si>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</si>
  <si>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</si>
  <si>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</si>
  <si>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</si>
  <si>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</si>
  <si>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</si>
  <si>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</si>
  <si>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</si>
  <si>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</si>
  <si>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</si>
  <si>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</si>
  <si>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</si>
  <si>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</si>
  <si>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</si>
  <si>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</si>
  <si>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</si>
  <si>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</si>
  <si>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</si>
  <si>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</si>
  <si>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</si>
  <si>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</si>
  <si>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</si>
  <si>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</si>
  <si>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</si>
  <si>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</si>
  <si>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</si>
  <si>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</si>
  <si>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</si>
  <si>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</si>
  <si>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</si>
  <si>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</si>
  <si>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</si>
  <si>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</si>
  <si>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</si>
  <si>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</si>
  <si>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</si>
  <si>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</si>
  <si>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</si>
  <si>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</si>
  <si>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</si>
  <si>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</si>
  <si>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</si>
  <si>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</si>
  <si>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</si>
  <si>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</si>
  <si>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</si>
  <si>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</si>
  <si>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</si>
  <si>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</si>
  <si>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</si>
  <si>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</si>
  <si>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</si>
  <si>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</si>
  <si>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</si>
  <si>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</si>
  <si>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</si>
  <si>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</si>
  <si>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</si>
  <si>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</si>
  <si>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</si>
  <si>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</si>
  <si>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</si>
  <si>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</si>
  <si>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</si>
  <si>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</si>
  <si>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</si>
  <si>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</si>
  <si>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</si>
  <si>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</si>
  <si>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</si>
  <si>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</si>
  <si>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</si>
  <si>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</si>
  <si>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</si>
  <si>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</si>
  <si>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</si>
  <si>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</si>
  <si>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</si>
  <si>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</si>
  <si>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</si>
  <si>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</si>
  <si>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</si>
  <si>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</si>
  <si>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</si>
  <si>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</si>
  <si>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</si>
  <si>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</si>
  <si>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</si>
  <si>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</si>
  <si>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</si>
  <si>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</si>
  <si>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</si>
  <si>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</si>
  <si>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</si>
  <si>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</si>
  <si>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</si>
  <si>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</si>
  <si>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</si>
  <si>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</si>
  <si>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</si>
  <si>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</si>
  <si>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</si>
  <si>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</si>
  <si>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</si>
  <si>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</si>
  <si>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</si>
  <si>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</si>
  <si>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</si>
  <si>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</si>
  <si>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</si>
  <si>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</si>
  <si>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</si>
  <si>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</si>
  <si>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</si>
  <si>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</si>
  <si>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</si>
  <si>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</si>
  <si>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</si>
  <si>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</si>
  <si>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</si>
  <si>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</si>
  <si>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</si>
  <si>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</si>
  <si>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</si>
  <si>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</si>
  <si>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</si>
  <si>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</si>
  <si>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</si>
  <si>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</si>
  <si>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</si>
  <si>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</si>
  <si>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</si>
  <si>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</si>
  <si>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</si>
  <si>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</si>
  <si>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</si>
  <si>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</si>
  <si>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</si>
  <si>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</si>
  <si>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</si>
  <si>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</si>
  <si>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</si>
  <si>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</si>
  <si>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</si>
  <si>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</si>
  <si>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</si>
  <si>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</si>
  <si>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</si>
  <si>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</si>
  <si>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</si>
  <si>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</si>
  <si>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</si>
  <si>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</si>
  <si>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</si>
  <si>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</si>
  <si>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</si>
  <si>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</si>
  <si>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</si>
  <si>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</si>
  <si>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</si>
  <si>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</si>
  <si>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</si>
  <si>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</si>
  <si>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</si>
  <si>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</si>
  <si>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</si>
  <si>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</si>
  <si>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</si>
  <si>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</si>
  <si>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</si>
  <si>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</si>
  <si>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</si>
  <si>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</si>
  <si>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</si>
  <si>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</si>
  <si>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</si>
  <si>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</si>
  <si>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</si>
  <si>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</si>
  <si>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</si>
  <si>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</si>
  <si>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</si>
  <si>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</si>
  <si>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</si>
  <si>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</si>
  <si>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</si>
  <si>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</si>
  <si>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</si>
  <si>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</si>
  <si>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</si>
  <si>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</si>
  <si>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</si>
  <si>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</si>
  <si>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</si>
  <si>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</si>
  <si>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</si>
  <si>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</si>
  <si>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</si>
  <si>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</si>
  <si>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</si>
  <si>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</si>
  <si>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</si>
  <si>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</si>
  <si>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</si>
  <si>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</si>
  <si>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</si>
  <si>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</si>
  <si>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</si>
  <si>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</si>
  <si>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</si>
  <si>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</si>
  <si>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</si>
  <si>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</si>
  <si>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</si>
  <si>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</si>
  <si>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</si>
  <si>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</si>
  <si>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</si>
  <si>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</si>
  <si>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</si>
  <si>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</si>
  <si>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</si>
  <si>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</si>
  <si>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</si>
  <si>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</si>
  <si>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</si>
  <si>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</si>
  <si>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</si>
  <si>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</si>
  <si>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</si>
  <si>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</si>
  <si>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</si>
  <si>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</si>
  <si>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</si>
  <si>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</si>
  <si>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</si>
  <si>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</si>
  <si>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</si>
  <si>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</si>
  <si>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</si>
  <si>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</si>
  <si>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</si>
  <si>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</si>
  <si>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</si>
  <si>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</si>
  <si>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</si>
  <si>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</si>
  <si>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</si>
  <si>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</si>
  <si>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</si>
  <si>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</si>
  <si>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</si>
  <si>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</si>
  <si>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</si>
  <si>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</si>
  <si>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</si>
  <si>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</si>
  <si>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</si>
  <si>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</si>
  <si>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</si>
  <si>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</si>
  <si>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</si>
  <si>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</si>
  <si>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</si>
  <si>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</si>
  <si>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</si>
  <si>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</si>
  <si>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</si>
  <si>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</si>
  <si>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</si>
  <si>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</si>
  <si>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</si>
  <si>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</si>
  <si>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</si>
  <si>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</si>
  <si>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</si>
  <si>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</si>
  <si>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</si>
  <si>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</si>
  <si>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</si>
  <si>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</si>
  <si>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</si>
  <si>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</si>
  <si>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</si>
  <si>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</si>
  <si>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</si>
  <si>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</si>
  <si>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</si>
  <si>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</si>
  <si>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</si>
  <si>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</si>
  <si>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</si>
  <si>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</si>
  <si>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</si>
  <si>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</si>
  <si>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</si>
  <si>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</si>
  <si>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</si>
  <si>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</si>
  <si>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</si>
  <si>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</si>
  <si>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</si>
  <si>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</si>
  <si>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</si>
  <si>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</si>
  <si>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</si>
  <si>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</si>
  <si>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</si>
  <si>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</si>
  <si>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</si>
  <si>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</si>
  <si>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</si>
  <si>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</si>
  <si>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</si>
  <si>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</si>
  <si>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</si>
  <si>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</si>
  <si>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</si>
  <si>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</si>
  <si>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</si>
  <si>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</si>
  <si>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</si>
  <si>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</si>
  <si>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</si>
  <si>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</si>
  <si>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</si>
  <si>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</si>
  <si>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</si>
  <si>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</si>
  <si>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</si>
  <si>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</si>
  <si>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</si>
  <si>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</si>
  <si>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</si>
  <si>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</si>
  <si>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</si>
  <si>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</si>
  <si>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</si>
  <si>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</si>
  <si>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</si>
  <si>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</si>
  <si>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</si>
  <si>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</si>
  <si>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</si>
  <si>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</si>
  <si>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</si>
  <si>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</si>
  <si>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</si>
  <si>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</si>
  <si>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</si>
  <si>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</si>
  <si>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</si>
  <si>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</si>
  <si>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</si>
  <si>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</si>
  <si>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</si>
  <si>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</si>
  <si>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</si>
  <si>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</si>
  <si>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</si>
  <si>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</si>
  <si>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</si>
  <si>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</si>
  <si>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</si>
  <si>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</si>
  <si>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</si>
  <si>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</si>
  <si>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</si>
  <si>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</si>
  <si>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</si>
  <si>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</si>
  <si>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</si>
  <si>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</si>
  <si>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</si>
  <si>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</si>
  <si>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</si>
  <si>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</si>
  <si>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</si>
  <si>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</si>
  <si>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</si>
  <si>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</si>
  <si>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</si>
  <si>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</si>
  <si>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</si>
  <si>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</si>
  <si>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</si>
  <si>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</si>
  <si>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</si>
  <si>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</si>
  <si>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</si>
  <si>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</si>
  <si>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</si>
  <si>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</si>
  <si>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</si>
  <si>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</si>
  <si>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</si>
  <si>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</si>
  <si>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</si>
  <si>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</si>
  <si>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</si>
  <si>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</si>
  <si>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</si>
  <si>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</si>
  <si>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</si>
  <si>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</si>
  <si>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</si>
  <si>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</si>
  <si>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</si>
  <si>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</si>
  <si>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</si>
  <si>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</si>
  <si>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</si>
  <si>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</si>
  <si>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</si>
  <si>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</si>
  <si>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</si>
  <si>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</si>
  <si>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</si>
  <si>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</si>
  <si>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</si>
  <si>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</si>
  <si>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</si>
  <si>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</si>
  <si>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</si>
  <si>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</si>
  <si>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</si>
  <si>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</si>
  <si>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</si>
  <si>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</si>
  <si>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</si>
  <si>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</si>
  <si>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</si>
  <si>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</si>
  <si>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</si>
  <si>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</si>
  <si>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</si>
  <si>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</si>
  <si>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</si>
  <si>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</si>
  <si>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</si>
  <si>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</si>
  <si>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</si>
  <si>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</si>
  <si>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</si>
  <si>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</si>
  <si>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</si>
  <si>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</si>
  <si>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</si>
  <si>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</si>
  <si>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</si>
  <si>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</si>
  <si>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</si>
  <si>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</si>
  <si>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</si>
  <si>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</si>
  <si>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</si>
  <si>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</si>
  <si>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</si>
  <si>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</si>
  <si>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</si>
  <si>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</si>
  <si>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</si>
  <si>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</si>
  <si>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</si>
  <si>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</si>
  <si>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</si>
  <si>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</si>
  <si>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</si>
  <si>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</si>
  <si>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</si>
  <si>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</si>
  <si>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</si>
  <si>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</si>
  <si>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</si>
  <si>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</si>
  <si>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</si>
  <si>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</si>
  <si>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</si>
  <si>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</si>
  <si>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</si>
  <si>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</si>
  <si>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</si>
  <si>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</si>
  <si>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</si>
  <si>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</si>
  <si>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</si>
  <si>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</si>
  <si>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</si>
  <si>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</si>
  <si>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</si>
  <si>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</si>
  <si>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</si>
  <si>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</si>
  <si>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</si>
  <si>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</si>
  <si>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</si>
  <si>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</si>
  <si>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</si>
  <si>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</si>
  <si>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</si>
  <si>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</si>
  <si>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</si>
  <si>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</si>
  <si>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</si>
  <si>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</si>
  <si>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</si>
  <si>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</si>
  <si>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</si>
  <si>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</si>
  <si>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</si>
  <si>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</si>
  <si>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</si>
  <si>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</si>
  <si>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</si>
  <si>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</si>
  <si>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</si>
  <si>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</si>
  <si>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</si>
  <si>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</si>
  <si>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</si>
  <si>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</si>
  <si>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</si>
  <si>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</si>
  <si>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</si>
  <si>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</si>
  <si>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</si>
  <si>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</si>
  <si>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</si>
  <si>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</si>
  <si>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</si>
  <si>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</si>
  <si>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</si>
  <si>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</si>
  <si>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</si>
  <si>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</si>
  <si>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</si>
  <si>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</si>
  <si>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</si>
  <si>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</si>
  <si>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</si>
  <si>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</si>
  <si>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</si>
  <si>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</si>
  <si>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</si>
  <si>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</si>
  <si>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</si>
  <si>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</si>
  <si>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</si>
  <si>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</si>
  <si>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</si>
  <si>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</si>
  <si>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</si>
  <si>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</si>
  <si>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</si>
  <si>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</si>
  <si>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</si>
  <si>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</si>
  <si>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</si>
  <si>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</si>
  <si>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</si>
  <si>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</si>
  <si>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</si>
  <si>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</si>
  <si>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</si>
  <si>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</si>
  <si>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</si>
  <si>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</si>
  <si>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</si>
  <si>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</si>
  <si>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</si>
  <si>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</si>
  <si>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</si>
  <si>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</si>
  <si>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</si>
  <si>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</si>
  <si>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</si>
  <si>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</si>
  <si>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</si>
  <si>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</si>
  <si>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</si>
  <si>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</si>
  <si>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</si>
  <si>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</si>
  <si>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</si>
  <si>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</si>
  <si>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</si>
  <si>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</si>
  <si>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</si>
  <si>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</si>
  <si>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</si>
  <si>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</si>
  <si>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</si>
  <si>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</si>
  <si>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</si>
  <si>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</si>
  <si>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</si>
  <si>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</si>
  <si>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</si>
  <si>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</si>
  <si>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</si>
  <si>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</si>
  <si>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</si>
  <si>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</si>
  <si>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</si>
  <si>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</si>
  <si>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</si>
  <si>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</si>
  <si>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</si>
  <si>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</si>
  <si>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</si>
  <si>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</si>
  <si>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</si>
  <si>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</si>
  <si>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</si>
  <si>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</si>
  <si>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</si>
  <si>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</si>
  <si>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</si>
  <si>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</si>
  <si>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</si>
  <si>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</si>
  <si>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</si>
  <si>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</si>
  <si>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</si>
  <si>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</si>
  <si>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</si>
  <si>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</si>
  <si>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</si>
  <si>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</si>
  <si>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</si>
  <si>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</si>
  <si>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</si>
  <si>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</si>
  <si>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</si>
  <si>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</si>
  <si>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</si>
  <si>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</si>
  <si>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</si>
  <si>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</si>
  <si>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</si>
  <si>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</si>
  <si>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</si>
  <si>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</si>
  <si>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</si>
  <si>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</si>
  <si>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</si>
  <si>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</si>
  <si>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</si>
  <si>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</si>
  <si>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</si>
  <si>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</si>
  <si>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</si>
  <si>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</si>
  <si>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</si>
  <si>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</si>
  <si>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</si>
  <si>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</si>
  <si>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</si>
  <si>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</si>
  <si>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</si>
  <si>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</si>
  <si>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</si>
  <si>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</si>
  <si>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</si>
  <si>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</si>
  <si>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</si>
  <si>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</si>
  <si>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</si>
  <si>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</si>
  <si>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</si>
  <si>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</si>
  <si>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</si>
  <si>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</si>
  <si>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</si>
  <si>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</si>
  <si>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</si>
  <si>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</si>
  <si>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</si>
  <si>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</si>
  <si>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</si>
  <si>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</si>
  <si>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</si>
  <si>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</si>
  <si>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</si>
  <si>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</si>
  <si>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</si>
  <si>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</si>
  <si>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</si>
  <si>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</si>
  <si>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</si>
  <si>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</si>
  <si>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</si>
  <si>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</si>
  <si>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</si>
  <si>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</si>
  <si>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</si>
  <si>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</si>
  <si>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</si>
  <si>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</si>
  <si>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</si>
  <si>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</si>
  <si>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</si>
  <si>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</si>
  <si>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</si>
  <si>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</si>
  <si>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</si>
  <si>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</si>
  <si>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</si>
  <si>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</si>
  <si>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</si>
  <si>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</si>
  <si>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</si>
  <si>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</si>
  <si>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</si>
  <si>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</si>
  <si>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</si>
  <si>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</si>
  <si>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</si>
  <si>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</si>
  <si>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</si>
  <si>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</si>
  <si>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</si>
  <si>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</si>
  <si>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</si>
  <si>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</si>
  <si>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</si>
  <si>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</si>
  <si>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</si>
  <si>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</si>
  <si>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</si>
  <si>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</si>
  <si>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</si>
  <si>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</si>
  <si>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</si>
  <si>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</si>
  <si>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</si>
  <si>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</si>
  <si>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</si>
  <si>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</si>
  <si>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</si>
  <si>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</si>
  <si>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</si>
  <si>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</si>
  <si>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</si>
  <si>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</si>
  <si>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</si>
  <si>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</si>
  <si>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</si>
  <si>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</si>
  <si>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</si>
  <si>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</si>
  <si>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</si>
  <si>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</si>
  <si>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</si>
  <si>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</si>
  <si>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</si>
  <si>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</si>
  <si>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</si>
  <si>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</si>
  <si>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</si>
  <si>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</si>
  <si>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</si>
  <si>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</si>
  <si>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</si>
  <si>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</si>
  <si>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</si>
  <si>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</si>
  <si>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</si>
  <si>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</si>
  <si>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</si>
  <si>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</si>
  <si>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</si>
  <si>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</si>
  <si>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</si>
  <si>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</si>
  <si>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</si>
  <si>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</si>
  <si>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</si>
  <si>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</si>
  <si>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</si>
  <si>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</si>
  <si>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</si>
  <si>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</si>
  <si>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</si>
  <si>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</si>
  <si>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</si>
  <si>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</si>
  <si>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</si>
  <si>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</si>
  <si>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</si>
  <si>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</si>
  <si>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</si>
  <si>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</si>
  <si>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</si>
  <si>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</si>
  <si>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</si>
  <si>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</si>
  <si>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</si>
  <si>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</si>
  <si>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</si>
  <si>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</si>
  <si>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</si>
  <si>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</si>
  <si>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</si>
  <si>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</si>
  <si>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</si>
  <si>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</si>
  <si>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</si>
  <si>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</si>
  <si>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</si>
  <si>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</si>
  <si>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</si>
  <si>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</si>
  <si>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</si>
  <si>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</si>
  <si>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</si>
  <si>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</si>
  <si>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</si>
  <si>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</si>
  <si>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</si>
  <si>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</si>
  <si>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</si>
  <si>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</si>
  <si>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</si>
  <si>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</si>
  <si>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</si>
  <si>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</si>
  <si>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</si>
  <si>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</si>
  <si>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</si>
  <si>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</si>
  <si>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</si>
  <si>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</si>
  <si>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</si>
  <si>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</si>
  <si>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</si>
  <si>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</si>
  <si>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</si>
  <si>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</si>
  <si>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</si>
  <si>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</si>
  <si>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</si>
  <si>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</si>
  <si>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</si>
  <si>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</si>
  <si>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</si>
  <si>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</si>
  <si>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</si>
  <si>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</si>
  <si>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</si>
  <si>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</si>
  <si>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</si>
  <si>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</si>
  <si>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</si>
  <si>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</si>
  <si>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</si>
  <si>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</si>
  <si>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</si>
  <si>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</si>
  <si>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</si>
  <si>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</si>
  <si>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</si>
  <si>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</si>
  <si>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</si>
  <si>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</si>
  <si>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</si>
  <si>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</si>
  <si>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</si>
  <si>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</si>
  <si>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</si>
  <si>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</si>
  <si>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</si>
  <si>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</si>
  <si>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</si>
  <si>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</si>
  <si>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</si>
  <si>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</si>
  <si>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</si>
  <si>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</si>
  <si>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</si>
  <si>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</si>
  <si>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</si>
  <si>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</si>
  <si>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</si>
  <si>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</si>
  <si>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</si>
  <si>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</si>
  <si>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</si>
  <si>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</si>
  <si>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</si>
  <si>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</si>
  <si>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</si>
  <si>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</si>
  <si>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</si>
  <si>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</si>
  <si>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</si>
  <si>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</si>
  <si>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</si>
  <si>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</si>
  <si>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</si>
  <si>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</si>
  <si>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</si>
  <si>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</si>
  <si>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</si>
  <si>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</si>
  <si>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</si>
  <si>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</si>
  <si>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</si>
  <si>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</si>
  <si>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</si>
  <si>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</si>
  <si>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</si>
  <si>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</si>
  <si>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</si>
  <si>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</si>
  <si>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</si>
  <si>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</si>
  <si>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</si>
  <si>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</si>
  <si>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</si>
  <si>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</si>
  <si>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</si>
  <si>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</si>
  <si>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</si>
  <si>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</si>
  <si>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</si>
  <si>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</si>
  <si>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</si>
  <si>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</si>
  <si>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</si>
  <si>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</si>
  <si>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</si>
  <si>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</si>
  <si>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</si>
  <si>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</si>
  <si>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</si>
  <si>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</si>
  <si>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</si>
  <si>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</si>
  <si>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</si>
  <si>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</si>
  <si>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</si>
  <si>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</si>
  <si>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</si>
  <si>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</si>
  <si>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</si>
  <si>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</si>
  <si>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</si>
  <si>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</si>
  <si>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</si>
  <si>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</si>
  <si>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</si>
  <si>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</si>
  <si>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</si>
  <si>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</si>
  <si>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</si>
  <si>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</si>
  <si>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</si>
  <si>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</si>
  <si>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</si>
  <si>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</si>
  <si>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</si>
  <si>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</si>
  <si>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</si>
  <si>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</si>
  <si>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</si>
  <si>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</si>
  <si>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</si>
  <si>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</si>
  <si>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</si>
  <si>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</si>
  <si>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</si>
  <si>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</si>
  <si>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</si>
  <si>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</si>
  <si>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</si>
  <si>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</si>
  <si>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</si>
  <si>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</si>
  <si>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</si>
  <si>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</si>
  <si>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</si>
  <si>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</si>
  <si>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</si>
  <si>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</si>
  <si>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</si>
  <si>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</si>
  <si>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</si>
  <si>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</si>
  <si>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</si>
  <si>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</si>
  <si>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</si>
  <si>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</si>
  <si>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</si>
  <si>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</si>
  <si>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</si>
  <si>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</si>
  <si>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</si>
  <si>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</si>
  <si>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</si>
  <si>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</si>
  <si>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</si>
  <si>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</si>
  <si>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</si>
  <si>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</si>
  <si>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</si>
  <si>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</si>
  <si>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</si>
  <si>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</si>
  <si>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</si>
  <si>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</si>
  <si>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</si>
  <si>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</si>
  <si>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</si>
  <si>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</si>
  <si>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</si>
  <si>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</si>
  <si>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</si>
  <si>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</si>
  <si>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</si>
  <si>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</si>
  <si>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</si>
  <si>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</si>
  <si>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</si>
  <si>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</si>
  <si>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</si>
  <si>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</si>
  <si>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</si>
  <si>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</si>
  <si>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</si>
  <si>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</si>
  <si>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</si>
  <si>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</si>
  <si>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</si>
  <si>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</si>
  <si>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</si>
  <si>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</si>
  <si>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</si>
  <si>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</si>
  <si>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</si>
  <si>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</si>
  <si>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</si>
  <si>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</si>
  <si>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</si>
  <si>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</si>
  <si>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</si>
  <si>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</si>
  <si>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</si>
  <si>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</si>
  <si>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</si>
  <si>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</si>
  <si>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</si>
  <si>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</si>
  <si>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</si>
  <si>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</si>
  <si>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</si>
  <si>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</si>
  <si>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</si>
  <si>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</si>
  <si>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</si>
  <si>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</si>
  <si>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</si>
  <si>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</si>
  <si>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</si>
  <si>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</si>
  <si>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</si>
  <si>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</si>
  <si>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</si>
  <si>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</si>
  <si>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</si>
  <si>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</si>
  <si>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</si>
  <si>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</si>
  <si>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</si>
  <si>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</si>
  <si>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</si>
  <si>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</si>
  <si>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</si>
  <si>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</si>
  <si>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</si>
  <si>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</si>
  <si>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</si>
  <si>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</si>
  <si>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</si>
  <si>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</si>
  <si>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</si>
  <si>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</si>
  <si>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</si>
  <si>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</si>
  <si>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</si>
  <si>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</si>
  <si>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</si>
  <si>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</si>
  <si>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</si>
  <si>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</si>
  <si>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</si>
  <si>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</si>
  <si>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</si>
  <si>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</si>
  <si>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</si>
  <si>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</si>
  <si>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</si>
  <si>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</si>
  <si>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</si>
  <si>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</si>
  <si>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</si>
  <si>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</si>
  <si>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</si>
  <si>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</si>
  <si>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</si>
  <si>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</si>
  <si>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</si>
  <si>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</si>
  <si>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</si>
  <si>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</si>
  <si>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</si>
  <si>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</si>
  <si>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</si>
  <si>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</si>
  <si>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</si>
  <si>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</si>
  <si>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</si>
  <si>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</si>
  <si>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</si>
  <si>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</si>
  <si>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</si>
  <si>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</si>
  <si>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</si>
  <si>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</si>
  <si>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</si>
  <si>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</si>
  <si>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</si>
  <si>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</si>
  <si>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</si>
  <si>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</si>
  <si>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</si>
  <si>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</si>
  <si>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</si>
  <si>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</si>
  <si>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</si>
  <si>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</si>
  <si>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</si>
  <si>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</si>
  <si>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</si>
  <si>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</si>
  <si>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</si>
  <si>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</si>
  <si>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</si>
  <si>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</si>
  <si>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</si>
  <si>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</si>
  <si>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</si>
  <si>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</si>
  <si>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</si>
  <si>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</si>
  <si>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</si>
  <si>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</si>
  <si>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</si>
  <si>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</si>
  <si>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</si>
  <si>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</si>
  <si>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</si>
  <si>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</si>
  <si>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</si>
  <si>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</si>
  <si>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</si>
  <si>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</si>
  <si>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</si>
  <si>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</si>
  <si>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</si>
  <si>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</si>
  <si>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</si>
  <si>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</si>
  <si>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</si>
  <si>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</si>
  <si>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</si>
  <si>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</si>
  <si>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</si>
  <si>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</si>
  <si>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</si>
  <si>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</si>
  <si>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</si>
  <si>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</si>
  <si>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</si>
  <si>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</si>
  <si>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</si>
  <si>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</si>
  <si>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</si>
  <si>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</si>
  <si>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</si>
  <si>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</si>
  <si>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</si>
  <si>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</si>
  <si>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</si>
  <si>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</si>
  <si>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</si>
  <si>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</si>
  <si>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</si>
  <si>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</si>
  <si>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</si>
  <si>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</si>
  <si>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</si>
  <si>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</si>
  <si>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</si>
  <si>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</si>
  <si>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</si>
  <si>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</si>
  <si>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</si>
  <si>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</si>
  <si>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</si>
  <si>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</si>
  <si>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</si>
  <si>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</si>
  <si>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</si>
  <si>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</si>
  <si>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</si>
  <si>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</si>
  <si>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</si>
  <si>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</si>
  <si>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</si>
  <si>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</si>
  <si>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</si>
  <si>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</si>
  <si>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</si>
  <si>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</si>
  <si>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</si>
  <si>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</si>
  <si>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</si>
  <si>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</si>
  <si>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</si>
  <si>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</si>
  <si>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</si>
  <si>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</si>
  <si>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</si>
  <si>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</si>
  <si>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</si>
  <si>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</si>
  <si>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</si>
  <si>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</si>
  <si>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</si>
  <si>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</si>
  <si>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</si>
  <si>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</si>
  <si>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</si>
  <si>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</si>
  <si>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</si>
  <si>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</si>
  <si>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</si>
  <si>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</si>
  <si>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</si>
  <si>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</si>
  <si>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</si>
  <si>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</si>
  <si>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</si>
  <si>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</si>
  <si>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</si>
  <si>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</si>
  <si>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</si>
  <si>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</si>
  <si>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</si>
  <si>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</si>
  <si>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</si>
  <si>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</si>
  <si>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</si>
  <si>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</si>
  <si>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</si>
  <si>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</si>
  <si>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</si>
  <si>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</si>
  <si>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</si>
  <si>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</si>
  <si>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</si>
  <si>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</si>
  <si>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</si>
  <si>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</si>
  <si>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</si>
  <si>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</si>
  <si>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</si>
  <si>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</si>
  <si>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</si>
  <si>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</si>
  <si>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</si>
  <si>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</si>
  <si>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</si>
  <si>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</si>
  <si>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</si>
  <si>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</si>
  <si>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</si>
  <si>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</si>
  <si>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</si>
  <si>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</si>
  <si>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</si>
  <si>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</si>
  <si>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</si>
  <si>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</si>
  <si>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</si>
  <si>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</si>
  <si>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</si>
  <si>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</si>
  <si>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</si>
  <si>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</si>
  <si>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</si>
  <si>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</si>
  <si>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</si>
  <si>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</si>
  <si>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</si>
  <si>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</si>
  <si>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</si>
  <si>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</si>
  <si>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</si>
  <si>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</si>
  <si>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</si>
  <si>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</si>
  <si>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</si>
  <si>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</si>
  <si>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</si>
  <si>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</si>
  <si>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</si>
  <si>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</si>
  <si>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</si>
  <si>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</si>
  <si>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</si>
  <si>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</si>
  <si>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</si>
  <si>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</si>
  <si>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</si>
  <si>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</si>
  <si>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</si>
  <si>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</si>
  <si>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</si>
  <si>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</si>
  <si>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</si>
  <si>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</si>
  <si>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</si>
  <si>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</si>
  <si>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</si>
  <si>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</si>
  <si>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</si>
  <si>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</si>
  <si>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</si>
  <si>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</si>
  <si>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</si>
  <si>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</si>
  <si>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</si>
  <si>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</si>
  <si>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</si>
  <si>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</si>
  <si>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</si>
  <si>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</si>
  <si>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</si>
  <si>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</si>
  <si>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</si>
  <si>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</si>
  <si>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</si>
  <si>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</si>
  <si>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</si>
  <si>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</si>
  <si>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</si>
  <si>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</si>
  <si>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</si>
  <si>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</si>
  <si>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</si>
  <si>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</si>
  <si>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</si>
  <si>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</si>
  <si>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</si>
  <si>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</si>
  <si>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</si>
  <si>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</si>
  <si>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</si>
  <si>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</si>
  <si>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</si>
  <si>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</si>
  <si>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</si>
  <si>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</si>
  <si>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</si>
  <si>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</si>
  <si>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</si>
  <si>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</si>
  <si>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</si>
  <si>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</si>
  <si>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</si>
  <si>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</si>
  <si>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</si>
  <si>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</si>
  <si>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</si>
  <si>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</si>
  <si>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</si>
  <si>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</si>
  <si>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</si>
  <si>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</si>
  <si>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</si>
  <si>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</si>
  <si>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</si>
  <si>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</si>
  <si>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</si>
  <si>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</si>
  <si>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</si>
  <si>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</si>
  <si>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</si>
  <si>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</si>
  <si>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</si>
  <si>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</si>
  <si>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</si>
  <si>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</si>
  <si>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</si>
  <si>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</si>
  <si>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</si>
  <si>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</si>
  <si>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</si>
  <si>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</si>
  <si>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</si>
  <si>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</si>
  <si>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</si>
  <si>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</si>
  <si>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</si>
  <si>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</si>
  <si>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</si>
  <si>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</si>
  <si>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</si>
  <si>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</si>
  <si>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</si>
  <si>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</si>
  <si>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</si>
  <si>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</si>
  <si>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</si>
  <si>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</si>
  <si>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</si>
  <si>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</si>
  <si>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</si>
  <si>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</si>
  <si>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</si>
  <si>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</si>
  <si>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</si>
  <si>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</si>
  <si>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</si>
  <si>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</si>
  <si>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</si>
  <si>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</si>
  <si>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</si>
  <si>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</si>
  <si>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</si>
  <si>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</si>
  <si>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</si>
  <si>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</si>
  <si>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</si>
  <si>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</si>
  <si>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</si>
  <si>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</si>
  <si>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</si>
  <si>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</si>
  <si>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</si>
  <si>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</si>
  <si>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</si>
  <si>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</si>
  <si>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</si>
  <si>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</si>
  <si>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</si>
  <si>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</si>
  <si>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</si>
  <si>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</si>
  <si>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</si>
  <si>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</si>
  <si>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</si>
  <si>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</si>
  <si>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</si>
  <si>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</si>
  <si>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</si>
  <si>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</si>
  <si>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</si>
  <si>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</si>
  <si>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</si>
  <si>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</si>
  <si>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</si>
  <si>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</si>
  <si>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</si>
  <si>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</si>
  <si>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</si>
  <si>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</si>
  <si>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</si>
  <si>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</si>
  <si>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</si>
  <si>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</si>
  <si>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</si>
  <si>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</si>
  <si>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</si>
  <si>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</si>
  <si>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</si>
  <si>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</si>
  <si>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</si>
  <si>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</si>
  <si>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</si>
  <si>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</si>
  <si>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</si>
  <si>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</si>
  <si>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</si>
  <si>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</si>
  <si>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</si>
  <si>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</si>
  <si>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</si>
  <si>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</si>
  <si>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</si>
  <si>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</si>
  <si>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</si>
  <si>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</si>
  <si>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</si>
  <si>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</si>
  <si>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</si>
  <si>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</si>
  <si>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</si>
  <si>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</si>
  <si>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</si>
  <si>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</si>
  <si>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</si>
  <si>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</si>
  <si>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</si>
  <si>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</si>
  <si>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</si>
  <si>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</si>
  <si>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</si>
  <si>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</si>
  <si>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</si>
  <si>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</si>
  <si>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</si>
  <si>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</si>
  <si>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</si>
  <si>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</si>
  <si>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</si>
  <si>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</si>
  <si>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</si>
  <si>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</si>
  <si>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</si>
  <si>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</si>
  <si>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</si>
  <si>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</si>
  <si>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</si>
  <si>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</si>
  <si>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</si>
  <si>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</si>
  <si>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</si>
  <si>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</si>
  <si>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</si>
  <si>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</si>
  <si>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</si>
  <si>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</si>
  <si>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</si>
  <si>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</si>
  <si>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</si>
  <si>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</si>
  <si>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</si>
  <si>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</si>
  <si>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</si>
  <si>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</si>
  <si>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</si>
  <si>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</si>
  <si>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</si>
  <si>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</si>
  <si>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</si>
  <si>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</si>
  <si>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</si>
  <si>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</si>
  <si>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</si>
  <si>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</si>
  <si>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</si>
  <si>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</si>
  <si>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</si>
  <si>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</si>
  <si>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</si>
  <si>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</si>
  <si>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</si>
  <si>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</si>
  <si>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</si>
  <si>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</si>
  <si>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</si>
  <si>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</si>
  <si>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</si>
  <si>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</si>
  <si>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</si>
  <si>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</si>
  <si>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</si>
  <si>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</si>
  <si>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</si>
  <si>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</si>
  <si>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</si>
  <si>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</si>
  <si>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</si>
  <si>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</si>
  <si>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</si>
  <si>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</si>
  <si>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</si>
  <si>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</si>
  <si>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</si>
  <si>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</si>
  <si>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</si>
  <si>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</si>
  <si>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</si>
  <si>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</si>
  <si>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</si>
  <si>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</si>
  <si>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</si>
  <si>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</si>
  <si>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</si>
  <si>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</si>
  <si>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</si>
  <si>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</si>
  <si>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</si>
  <si>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</si>
  <si>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</si>
  <si>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</si>
  <si>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</si>
  <si>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</si>
  <si>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</si>
  <si>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</si>
  <si>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</si>
  <si>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</si>
  <si>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</si>
  <si>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</si>
  <si>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</si>
  <si>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</si>
  <si>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</si>
  <si>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</si>
  <si>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</si>
  <si>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</si>
  <si>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</si>
  <si>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</si>
  <si>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</si>
  <si>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</si>
  <si>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</si>
  <si>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</si>
  <si>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</si>
  <si>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</si>
  <si>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</si>
  <si>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</si>
  <si>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</si>
  <si>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</si>
  <si>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</si>
  <si>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</si>
  <si>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</si>
  <si>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</si>
  <si>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</si>
  <si>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</si>
  <si>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</si>
  <si>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</si>
  <si>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</si>
  <si>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</si>
  <si>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</si>
  <si>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</si>
  <si>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</si>
  <si>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</si>
  <si>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</si>
  <si>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</si>
  <si>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</si>
  <si>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</si>
  <si>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</si>
  <si>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</si>
  <si>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</si>
  <si>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</si>
  <si>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</si>
  <si>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</si>
  <si>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</si>
  <si>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</si>
  <si>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</si>
  <si>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</si>
  <si>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</si>
  <si>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</si>
  <si>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</si>
  <si>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</si>
  <si>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</si>
  <si>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</si>
  <si>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</si>
  <si>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</si>
  <si>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</si>
  <si>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</si>
  <si>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</si>
  <si>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</si>
  <si>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</si>
  <si>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</si>
  <si>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</si>
  <si>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</si>
  <si>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</si>
  <si>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</si>
  <si>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</si>
  <si>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</si>
  <si>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</si>
  <si>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</si>
  <si>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</si>
  <si>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</si>
  <si>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</si>
  <si>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</si>
  <si>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</si>
  <si>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</si>
  <si>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</si>
  <si>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</si>
  <si>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</si>
  <si>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</si>
  <si>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</si>
  <si>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</si>
  <si>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</si>
  <si>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</si>
  <si>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</si>
  <si>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</si>
  <si>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</si>
  <si>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</si>
  <si>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</si>
  <si>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</si>
  <si>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</si>
  <si>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</si>
  <si>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</si>
  <si>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</si>
  <si>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</si>
  <si>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</si>
  <si>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</si>
  <si>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</si>
  <si>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</si>
  <si>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</si>
  <si>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</si>
  <si>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</si>
  <si>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</si>
  <si>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</si>
  <si>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</si>
  <si>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</si>
  <si>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</si>
  <si>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</si>
  <si>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</si>
  <si>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</si>
  <si>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</si>
  <si>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</si>
  <si>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</si>
  <si>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</si>
  <si>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</si>
  <si>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</si>
  <si>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</si>
  <si>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</si>
  <si>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</si>
  <si>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</si>
  <si>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</si>
  <si>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</si>
  <si>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</si>
  <si>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</si>
  <si>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</si>
  <si>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</si>
  <si>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</si>
  <si>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</si>
  <si>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</si>
  <si>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</si>
  <si>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</si>
  <si>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</si>
  <si>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</si>
  <si>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</si>
  <si>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</si>
  <si>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</si>
  <si>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</si>
  <si>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</si>
  <si>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</si>
  <si>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</si>
  <si>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</si>
  <si>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</si>
  <si>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</si>
  <si>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</si>
  <si>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</si>
  <si>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</si>
  <si>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</si>
  <si>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</si>
  <si>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</si>
  <si>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</si>
  <si>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</si>
  <si>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</si>
  <si>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</si>
  <si>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</si>
  <si>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</si>
  <si>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</si>
  <si>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</si>
  <si>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</si>
  <si>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</si>
  <si>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</si>
  <si>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</si>
  <si>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</si>
  <si>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</si>
  <si>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</si>
  <si>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</si>
  <si>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</si>
  <si>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</si>
  <si>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</si>
  <si>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</si>
  <si>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</si>
  <si>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</si>
  <si>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</si>
  <si>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</si>
  <si>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</si>
  <si>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</si>
  <si>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</si>
  <si>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</si>
  <si>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</si>
  <si>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</si>
  <si>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</si>
  <si>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</si>
  <si>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</si>
  <si>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</si>
  <si>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</si>
  <si>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</si>
  <si>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</si>
  <si>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</si>
  <si>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</si>
  <si>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</si>
  <si>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</si>
  <si>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</si>
  <si>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</si>
  <si>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</si>
  <si>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</si>
  <si>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</si>
  <si>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</si>
  <si>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</si>
  <si>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</si>
  <si>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</si>
  <si>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</si>
  <si>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</si>
  <si>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</si>
  <si>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</si>
  <si>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</si>
  <si>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</si>
  <si>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</si>
  <si>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</si>
  <si>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</si>
  <si>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</si>
  <si>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</si>
  <si>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</si>
  <si>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</si>
  <si>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</si>
  <si>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</si>
  <si>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</si>
  <si>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</si>
  <si>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</si>
  <si>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</si>
  <si>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</si>
  <si>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</si>
  <si>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</si>
  <si>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</si>
  <si>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</si>
  <si>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</si>
  <si>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</si>
  <si>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</si>
  <si>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</si>
  <si>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</si>
  <si>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</si>
  <si>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</si>
  <si>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</si>
  <si>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</si>
  <si>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</si>
  <si>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</si>
  <si>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</si>
  <si>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</si>
  <si>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</si>
  <si>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</si>
  <si>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</si>
  <si>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</si>
  <si>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</si>
  <si>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</si>
  <si>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</si>
  <si>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</si>
  <si>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</si>
  <si>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</si>
  <si>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</si>
  <si>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</si>
  <si>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</si>
  <si>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</si>
  <si>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</si>
  <si>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</si>
  <si>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</si>
  <si>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</si>
  <si>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</si>
  <si>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</si>
  <si>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</si>
  <si>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</si>
  <si>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</si>
  <si>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</si>
  <si>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</si>
  <si>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</si>
  <si>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</si>
  <si>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</si>
  <si>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</si>
  <si>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</si>
  <si>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</si>
  <si>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</si>
  <si>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</si>
  <si>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</si>
  <si>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</si>
  <si>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</si>
  <si>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</si>
  <si>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</si>
  <si>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</si>
  <si>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</si>
  <si>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</si>
  <si>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</si>
  <si>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</si>
  <si>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</si>
  <si>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</si>
  <si>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</si>
  <si>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</si>
  <si>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</si>
  <si>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</si>
  <si>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</si>
  <si>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</si>
  <si>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</si>
  <si>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</si>
  <si>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</si>
  <si>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</si>
  <si>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</si>
  <si>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</si>
  <si>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</si>
  <si>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</si>
  <si>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</si>
  <si>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</si>
  <si>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</si>
  <si>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</si>
  <si>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</si>
  <si>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</si>
  <si>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</si>
  <si>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</si>
  <si>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</si>
  <si>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</si>
  <si>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</si>
  <si>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</si>
  <si>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</si>
  <si>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</si>
  <si>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</si>
  <si>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</si>
  <si>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</si>
  <si>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</si>
  <si>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</si>
  <si>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</si>
  <si>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</si>
  <si>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</si>
  <si>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</si>
  <si>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</si>
  <si>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</si>
  <si>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</si>
  <si>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</si>
  <si>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</si>
  <si>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</si>
  <si>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</si>
  <si>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</si>
  <si>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</si>
  <si>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</si>
  <si>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</si>
  <si>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</si>
  <si>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</si>
  <si>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</si>
  <si>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</si>
  <si>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</si>
  <si>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</si>
  <si>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</si>
  <si>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</si>
  <si>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</si>
  <si>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</si>
  <si>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</si>
  <si>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</si>
  <si>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</si>
  <si>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</si>
  <si>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</si>
  <si>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</si>
  <si>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</si>
  <si>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</si>
  <si>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</si>
  <si>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</si>
  <si>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</si>
  <si>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</si>
  <si>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</si>
  <si>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</si>
  <si>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</si>
  <si>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</si>
  <si>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</si>
  <si>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</si>
  <si>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</si>
  <si>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</si>
  <si>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</si>
  <si>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</si>
  <si>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</si>
  <si>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</si>
  <si>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</si>
  <si>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</si>
  <si>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</si>
  <si>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</si>
  <si>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</si>
  <si>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</si>
  <si>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</si>
  <si>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</si>
  <si>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</si>
  <si>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</si>
  <si>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</si>
  <si>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</si>
  <si>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</si>
  <si>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</si>
  <si>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</si>
  <si>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</si>
  <si>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</si>
  <si>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</si>
  <si>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</si>
  <si>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</si>
  <si>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</si>
  <si>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</si>
  <si>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</si>
  <si>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</si>
  <si>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</si>
  <si>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</si>
  <si>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</si>
  <si>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</si>
  <si>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</si>
  <si>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</si>
  <si>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</si>
  <si>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</si>
  <si>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</si>
  <si>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</si>
  <si>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</si>
  <si>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</si>
  <si>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</si>
  <si>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</si>
  <si>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</si>
  <si>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</si>
  <si>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</si>
  <si>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</si>
  <si>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</si>
  <si>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</si>
  <si>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</si>
  <si>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</si>
  <si>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</si>
  <si>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</si>
  <si>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</si>
  <si>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</si>
  <si>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</si>
  <si>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</si>
  <si>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</si>
  <si>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</si>
  <si>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</si>
  <si>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</si>
  <si>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</si>
  <si>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</si>
  <si>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</si>
  <si>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</si>
  <si>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</si>
  <si>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</si>
  <si>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</si>
  <si>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</si>
  <si>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</si>
  <si>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</si>
  <si>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</si>
  <si>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</si>
  <si>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</si>
  <si>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</si>
  <si>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</si>
  <si>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</si>
  <si>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</si>
  <si>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</si>
  <si>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</si>
  <si>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</si>
  <si>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</si>
  <si>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</si>
  <si>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</si>
  <si>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</si>
  <si>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</si>
  <si>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</si>
  <si>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</si>
  <si>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</si>
  <si>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</si>
  <si>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</si>
  <si>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</si>
  <si>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</si>
  <si>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</si>
  <si>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</si>
  <si>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</si>
  <si>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</si>
  <si>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</si>
  <si>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</si>
  <si>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</si>
  <si>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</si>
  <si>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</si>
  <si>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</si>
  <si>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</si>
  <si>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</si>
  <si>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</si>
  <si>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</si>
  <si>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</si>
  <si>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</si>
  <si>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</si>
  <si>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</si>
  <si>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</si>
  <si>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</si>
  <si>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</si>
  <si>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</si>
  <si>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</si>
  <si>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</si>
  <si>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</si>
  <si>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</si>
  <si>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</si>
  <si>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</si>
  <si>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</si>
  <si>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</si>
  <si>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</si>
  <si>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</si>
  <si>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</si>
  <si>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</si>
  <si>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</si>
  <si>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</si>
  <si>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</si>
  <si>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</si>
  <si>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</si>
  <si>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</si>
  <si>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</si>
  <si>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</si>
  <si>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</si>
  <si>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</si>
  <si>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</si>
  <si>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</si>
  <si>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</si>
  <si>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</si>
  <si>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</si>
  <si>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</si>
  <si>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</si>
  <si>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</si>
  <si>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</si>
  <si>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</si>
  <si>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</si>
  <si>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</si>
  <si>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</si>
  <si>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</si>
  <si>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</si>
  <si>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</si>
  <si>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</si>
  <si>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</si>
  <si>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</si>
  <si>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</si>
  <si>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</si>
  <si>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</si>
  <si>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</si>
  <si>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</si>
  <si>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</si>
  <si>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</si>
  <si>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</si>
  <si>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</si>
  <si>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</si>
  <si>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</si>
  <si>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</si>
  <si>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</si>
  <si>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</si>
  <si>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</si>
  <si>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</si>
  <si>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</si>
  <si>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</si>
  <si>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</si>
  <si>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</si>
  <si>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</si>
  <si>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</si>
  <si>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</si>
  <si>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</si>
  <si>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</si>
  <si>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</si>
  <si>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</si>
  <si>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</si>
  <si>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</si>
  <si>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</si>
  <si>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</si>
  <si>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</si>
  <si>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</si>
  <si>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</si>
  <si>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</si>
  <si>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</si>
  <si>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</si>
  <si>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</si>
  <si>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</si>
  <si>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</si>
  <si>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</si>
  <si>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</si>
  <si>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</si>
  <si>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</si>
  <si>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</si>
  <si>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</si>
  <si>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</si>
  <si>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</si>
  <si>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</si>
  <si>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</si>
  <si>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</si>
  <si>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</si>
  <si>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</si>
  <si>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</si>
  <si>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</si>
  <si>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</si>
  <si>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</si>
  <si>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</si>
  <si>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</si>
  <si>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</si>
  <si>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</si>
  <si>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</si>
  <si>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</si>
  <si>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</si>
  <si>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</si>
  <si>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</si>
  <si>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</si>
  <si>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</si>
  <si>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</si>
  <si>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</si>
  <si>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</si>
  <si>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</si>
  <si>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</si>
  <si>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</si>
  <si>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</si>
  <si>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</si>
  <si>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</si>
  <si>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</si>
  <si>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</si>
  <si>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</si>
  <si>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</si>
  <si>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</si>
  <si>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</si>
  <si>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</si>
  <si>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</si>
  <si>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</si>
  <si>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</si>
  <si>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</si>
  <si>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</si>
  <si>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</si>
  <si>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</si>
  <si>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</si>
  <si>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</si>
  <si>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</si>
  <si>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</si>
  <si>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</si>
  <si>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</si>
  <si>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</si>
  <si>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</si>
  <si>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</si>
  <si>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</si>
  <si>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</si>
  <si>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</si>
  <si>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</si>
  <si>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</si>
  <si>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</si>
  <si>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</si>
  <si>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</si>
  <si>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</si>
  <si>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</si>
  <si>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</si>
  <si>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</si>
  <si>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</si>
  <si>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</si>
  <si>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</si>
  <si>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</si>
  <si>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</si>
  <si>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</si>
  <si>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</si>
  <si>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</si>
  <si>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</si>
  <si>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</si>
  <si>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</si>
  <si>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</si>
  <si>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</si>
  <si>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</si>
  <si>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</si>
  <si>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</si>
  <si>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</si>
  <si>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</si>
  <si>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</si>
  <si>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</si>
  <si>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</si>
  <si>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</si>
  <si>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</si>
  <si>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</si>
  <si>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</si>
  <si>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</si>
  <si>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</si>
  <si>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</si>
  <si>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</si>
  <si>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</si>
  <si>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</si>
  <si>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</si>
  <si>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</si>
  <si>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</si>
  <si>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</si>
  <si>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</si>
  <si>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</si>
  <si>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</si>
  <si>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</si>
  <si>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</si>
  <si>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</si>
  <si>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</si>
  <si>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</si>
  <si>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</si>
  <si>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</si>
  <si>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</si>
  <si>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</si>
  <si>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</si>
  <si>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</si>
  <si>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</si>
  <si>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</si>
  <si>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</si>
  <si>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</si>
  <si>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</si>
  <si>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</si>
  <si>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</si>
  <si>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</si>
  <si>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</si>
  <si>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</si>
  <si>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</si>
  <si>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</si>
  <si>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</si>
  <si>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</si>
  <si>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</si>
  <si>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</si>
  <si>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</si>
  <si>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</si>
  <si>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</si>
  <si>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</si>
  <si>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</si>
  <si>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</si>
  <si>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</si>
  <si>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</si>
  <si>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</si>
  <si>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</si>
  <si>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</si>
  <si>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</si>
  <si>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</si>
  <si>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</si>
  <si>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</si>
  <si>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</si>
  <si>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</si>
  <si>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</si>
  <si>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</si>
  <si>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</si>
  <si>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</si>
  <si>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</si>
  <si>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</si>
  <si>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</si>
  <si>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</si>
  <si>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</si>
  <si>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</si>
  <si>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</si>
  <si>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</si>
  <si>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</si>
  <si>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</si>
  <si>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</si>
  <si>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</si>
  <si>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</si>
  <si>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</si>
  <si>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</si>
  <si>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</si>
  <si>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</si>
  <si>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</si>
  <si>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</si>
  <si>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</si>
  <si>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</si>
  <si>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</si>
  <si>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</si>
  <si>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</si>
  <si>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</si>
  <si>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</si>
  <si>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</si>
  <si>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</si>
  <si>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</si>
  <si>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</si>
  <si>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</si>
  <si>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</si>
  <si>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</si>
  <si>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</si>
  <si>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</si>
  <si>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</si>
  <si>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</si>
  <si>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</si>
  <si>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</si>
  <si>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</si>
  <si>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</si>
  <si>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</si>
  <si>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</si>
  <si>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</si>
  <si>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</si>
  <si>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</si>
  <si>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</si>
  <si>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</si>
  <si>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</si>
  <si>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</si>
  <si>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</si>
  <si>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</si>
  <si>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</si>
  <si>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</si>
  <si>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</si>
  <si>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</si>
  <si>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</si>
  <si>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</si>
  <si>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</si>
  <si>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</si>
  <si>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</si>
  <si>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</si>
  <si>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</si>
  <si>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</si>
  <si>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</si>
  <si>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</si>
  <si>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</si>
  <si>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</si>
  <si>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</si>
  <si>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</si>
  <si>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</si>
  <si>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</si>
  <si>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</si>
  <si>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</si>
  <si>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</si>
  <si>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</si>
  <si>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</si>
  <si>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</si>
  <si>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</si>
  <si>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</si>
  <si>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</si>
  <si>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</si>
  <si>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</si>
  <si>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</si>
  <si>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</si>
  <si>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</si>
  <si>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</si>
  <si>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</si>
  <si>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</si>
  <si>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</si>
  <si>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</si>
  <si>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</si>
  <si>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</si>
  <si>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</si>
  <si>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</si>
  <si>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</si>
  <si>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</si>
  <si>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</si>
  <si>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</si>
  <si>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</si>
  <si>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</si>
  <si>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</si>
  <si>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</si>
  <si>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</si>
  <si>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</si>
  <si>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</si>
  <si>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</si>
  <si>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</si>
  <si>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</si>
  <si>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</si>
  <si>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</si>
  <si>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</si>
  <si>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</si>
  <si>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</si>
  <si>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</si>
  <si>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</si>
  <si>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</si>
  <si>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</si>
  <si>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</si>
  <si>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</si>
  <si>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</si>
  <si>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</si>
  <si>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</si>
  <si>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</si>
  <si>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</si>
  <si>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</si>
  <si>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</si>
  <si>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</si>
  <si>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</si>
  <si>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</si>
  <si>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</si>
  <si>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</si>
  <si>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</si>
  <si>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</si>
  <si>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</si>
  <si>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</si>
  <si>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</si>
  <si>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</si>
  <si>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</si>
  <si>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</si>
  <si>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</si>
  <si>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</si>
  <si>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</si>
  <si>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</si>
  <si>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</si>
  <si>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</si>
  <si>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</si>
  <si>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</si>
  <si>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</si>
  <si>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</si>
  <si>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</si>
  <si>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</si>
  <si>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</si>
  <si>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</si>
  <si>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</si>
  <si>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</si>
  <si>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</si>
  <si>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</si>
  <si>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</si>
  <si>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</si>
  <si>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</si>
  <si>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</si>
  <si>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</si>
  <si>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</si>
  <si>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</si>
  <si>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</si>
  <si>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</si>
  <si>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</si>
  <si>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</si>
  <si>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</si>
  <si>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</si>
  <si>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</si>
  <si>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</si>
  <si>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</si>
  <si>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</si>
  <si>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</si>
  <si>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</si>
  <si>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</si>
  <si>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</si>
  <si>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</si>
  <si>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</si>
  <si>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</si>
  <si>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</si>
  <si>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</si>
  <si>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</si>
  <si>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</si>
  <si>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</si>
  <si>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</si>
  <si>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</si>
  <si>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</si>
  <si>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</si>
  <si>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</si>
  <si>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</si>
  <si>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</si>
  <si>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</si>
  <si>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</si>
  <si>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</si>
  <si>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</si>
  <si>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</si>
  <si>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</si>
  <si>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</si>
  <si>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</si>
  <si>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</si>
  <si>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</si>
  <si>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</si>
  <si>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</si>
  <si>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</si>
  <si>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</si>
  <si>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</si>
  <si>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</si>
  <si>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</si>
  <si>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</si>
  <si>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</si>
  <si>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</si>
  <si>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</si>
  <si>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</si>
  <si>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</si>
  <si>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</si>
  <si>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</si>
  <si>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</si>
  <si>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</si>
  <si>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</si>
  <si>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</si>
  <si>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</si>
  <si>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</si>
  <si>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</si>
  <si>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</si>
  <si>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</si>
  <si>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</si>
  <si>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</si>
  <si>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</si>
  <si>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</si>
  <si>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</si>
  <si>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</si>
  <si>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</si>
  <si>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</si>
  <si>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</si>
  <si>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</si>
  <si>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</si>
  <si>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</si>
  <si>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</si>
  <si>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</si>
  <si>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</si>
  <si>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</si>
  <si>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</si>
  <si>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</si>
  <si>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</si>
  <si>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</si>
  <si>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</si>
  <si>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</si>
  <si>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</si>
  <si>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</si>
  <si>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</si>
  <si>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</si>
  <si>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</si>
  <si>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</si>
  <si>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</si>
  <si>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</si>
  <si>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</si>
  <si>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</si>
  <si>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</si>
  <si>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</si>
  <si>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</si>
  <si>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</si>
  <si>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</si>
  <si>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</si>
  <si>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</si>
  <si>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</si>
  <si>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</si>
  <si>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</si>
  <si>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</si>
  <si>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</si>
  <si>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</si>
  <si>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</si>
  <si>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</si>
  <si>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</si>
  <si>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</si>
  <si>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</si>
  <si>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</si>
  <si>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</si>
  <si>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</si>
  <si>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</si>
  <si>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</si>
  <si>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</si>
  <si>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</si>
  <si>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</si>
  <si>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</si>
  <si>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</si>
  <si>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</si>
  <si>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</si>
  <si>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</si>
  <si>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</si>
  <si>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</si>
  <si>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</si>
  <si>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</si>
  <si>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</si>
  <si>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</si>
  <si>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</si>
  <si>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</si>
  <si>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</si>
  <si>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</si>
  <si>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</si>
  <si>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</si>
  <si>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</si>
  <si>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</si>
  <si>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</si>
  <si>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</si>
  <si>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</si>
  <si>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</si>
  <si>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</si>
  <si>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</si>
  <si>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</si>
  <si>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</si>
  <si>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</si>
  <si>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</si>
  <si>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</si>
  <si>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</si>
  <si>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</si>
  <si>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</si>
  <si>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</si>
  <si>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</si>
  <si>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</si>
  <si>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</si>
  <si>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</si>
  <si>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</si>
  <si>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</si>
  <si>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</si>
  <si>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</si>
  <si>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</si>
  <si>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</si>
  <si>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</si>
  <si>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</si>
  <si>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</si>
  <si>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</si>
  <si>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</si>
  <si>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</si>
  <si>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</si>
  <si>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</si>
  <si>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</si>
  <si>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</si>
  <si>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</si>
  <si>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</si>
  <si>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</si>
  <si>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</si>
  <si>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</si>
  <si>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</si>
  <si>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</si>
  <si>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</si>
  <si>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</si>
  <si>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</si>
  <si>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</si>
  <si>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</si>
  <si>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</si>
  <si>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</si>
  <si>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</si>
  <si>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</si>
  <si>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</si>
  <si>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</si>
  <si>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</si>
  <si>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</si>
  <si>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</si>
  <si>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</si>
  <si>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</si>
  <si>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</si>
  <si>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</si>
  <si>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</si>
  <si>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</si>
  <si>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</si>
  <si>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</si>
  <si>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</si>
  <si>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</si>
  <si>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</si>
  <si>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</si>
  <si>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</si>
  <si>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</si>
  <si>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</si>
  <si>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</si>
  <si>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</si>
  <si>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</si>
  <si>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</si>
  <si>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</si>
  <si>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</si>
  <si>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</si>
  <si>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</si>
  <si>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</si>
  <si>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</si>
  <si>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</si>
  <si>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</si>
  <si>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</si>
  <si>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</si>
  <si>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</si>
  <si>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</si>
  <si>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</si>
  <si>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</si>
  <si>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</si>
  <si>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</si>
  <si>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</si>
  <si>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</si>
  <si>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</si>
  <si>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</si>
  <si>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</si>
  <si>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</si>
  <si>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</si>
  <si>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</si>
  <si>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</si>
  <si>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</si>
  <si>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</si>
  <si>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</si>
  <si>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</si>
  <si>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</si>
  <si>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</si>
  <si>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</si>
  <si>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</si>
  <si>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</si>
  <si>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</si>
  <si>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</si>
  <si>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</si>
  <si>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</si>
  <si>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</si>
  <si>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</si>
  <si>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</si>
  <si>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</si>
  <si>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</si>
  <si>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</si>
  <si>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</si>
  <si>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</si>
  <si>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</si>
  <si>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</si>
  <si>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</si>
  <si>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</si>
  <si>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</si>
  <si>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</si>
  <si>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</si>
  <si>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</si>
  <si>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</si>
  <si>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</si>
  <si>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</si>
  <si>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</si>
  <si>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</si>
  <si>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</si>
  <si>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</si>
  <si>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</si>
  <si>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</si>
  <si>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</si>
  <si>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</si>
  <si>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</si>
  <si>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</si>
  <si>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</si>
  <si>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</si>
  <si>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</si>
  <si>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</si>
  <si>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</si>
  <si>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</si>
  <si>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</si>
  <si>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</si>
  <si>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</si>
  <si>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</si>
  <si>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</si>
  <si>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</si>
  <si>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</si>
  <si>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</si>
  <si>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</si>
  <si>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</si>
  <si>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</si>
  <si>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</si>
  <si>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</si>
  <si>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</si>
  <si>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</si>
  <si>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</si>
  <si>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</si>
  <si>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</si>
  <si>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</si>
  <si>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</si>
  <si>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</si>
  <si>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</si>
  <si>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</si>
  <si>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</si>
  <si>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</si>
  <si>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</si>
  <si>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</si>
  <si>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</si>
  <si>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</si>
  <si>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</si>
  <si>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</si>
  <si>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</si>
  <si>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</si>
  <si>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</si>
  <si>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</si>
  <si>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</si>
  <si>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</si>
  <si>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</si>
  <si>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</si>
  <si>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</si>
  <si>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</si>
  <si>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</si>
  <si>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</si>
  <si>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</si>
  <si>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</si>
  <si>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</si>
  <si>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</si>
  <si>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</si>
  <si>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</si>
  <si>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</si>
  <si>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</si>
  <si>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</si>
  <si>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</si>
  <si>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</si>
  <si>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</si>
  <si>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</si>
  <si>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</si>
  <si>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</si>
  <si>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</si>
  <si>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</si>
  <si>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</si>
  <si>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</si>
  <si>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</si>
  <si>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</si>
  <si>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</si>
  <si>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</si>
  <si>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</si>
  <si>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</si>
  <si>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</si>
  <si>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</si>
  <si>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</si>
  <si>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</si>
  <si>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</si>
  <si>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</si>
  <si>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</si>
  <si>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</si>
  <si>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</si>
  <si>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</si>
  <si>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</si>
  <si>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</si>
  <si>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</si>
  <si>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</si>
  <si>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</si>
  <si>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</si>
  <si>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</si>
  <si>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</si>
  <si>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</si>
  <si>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</si>
  <si>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</si>
  <si>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</si>
  <si>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</si>
  <si>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</si>
  <si>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</si>
  <si>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</si>
  <si>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</si>
  <si>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</si>
  <si>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</si>
  <si>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</si>
  <si>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</si>
  <si>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</si>
  <si>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</si>
  <si>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</si>
  <si>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</si>
  <si>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</si>
  <si>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</si>
  <si>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</si>
  <si>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</si>
  <si>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</si>
  <si>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</si>
  <si>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</si>
  <si>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</si>
  <si>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</si>
  <si>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</si>
  <si>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</si>
  <si>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</si>
  <si>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</si>
  <si>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</si>
  <si>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</si>
  <si>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</si>
  <si>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</si>
  <si>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</si>
  <si>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</si>
  <si>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</si>
  <si>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</si>
  <si>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</si>
  <si>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</si>
  <si>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</si>
  <si>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</si>
  <si>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</si>
  <si>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</si>
  <si>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</si>
  <si>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</si>
  <si>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</si>
  <si>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</si>
  <si>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</si>
  <si>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</si>
  <si>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</si>
  <si>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</si>
  <si>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</si>
  <si>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</si>
  <si>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</si>
  <si>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</si>
  <si>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</si>
  <si>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</si>
  <si>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</si>
  <si>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</si>
  <si>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</si>
  <si>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</si>
  <si>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</si>
  <si>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</si>
  <si>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</si>
  <si>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</si>
  <si>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</si>
  <si>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</si>
  <si>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</si>
  <si>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</si>
  <si>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</si>
  <si>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</si>
  <si>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</si>
  <si>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</si>
  <si>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</si>
  <si>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</si>
  <si>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</si>
  <si>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</si>
  <si>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</si>
  <si>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</si>
  <si>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</si>
  <si>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</si>
  <si>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</si>
  <si>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</si>
  <si>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</si>
  <si>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</si>
  <si>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</si>
  <si>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</si>
  <si>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</si>
  <si>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</si>
  <si>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</si>
  <si>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</si>
  <si>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</si>
  <si>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</si>
  <si>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</si>
  <si>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</si>
  <si>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</si>
  <si>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</si>
  <si>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</si>
  <si>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</si>
  <si>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</si>
  <si>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</si>
  <si>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</si>
  <si>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</si>
  <si>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</si>
  <si>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</si>
  <si>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</si>
  <si>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</si>
  <si>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</si>
  <si>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</si>
  <si>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</si>
  <si>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</si>
  <si>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</si>
  <si>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</si>
  <si>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</si>
  <si>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</si>
  <si>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</si>
  <si>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</si>
  <si>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</si>
  <si>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</si>
  <si>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</si>
  <si>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</si>
  <si>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</si>
  <si>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</si>
  <si>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</si>
  <si>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</si>
  <si>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</si>
  <si>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</si>
  <si>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</si>
  <si>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</si>
  <si>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</si>
  <si>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</si>
  <si>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</si>
  <si>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</si>
  <si>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</si>
  <si>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</si>
  <si>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</si>
  <si>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</si>
  <si>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</si>
  <si>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</si>
  <si>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</si>
  <si>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</si>
  <si>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</si>
  <si>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</si>
  <si>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</si>
  <si>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</si>
  <si>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</si>
  <si>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</si>
  <si>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</si>
  <si>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</si>
  <si>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</si>
  <si>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</si>
  <si>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</si>
  <si>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</si>
  <si>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</si>
  <si>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</si>
  <si>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</si>
  <si>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</si>
  <si>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</si>
  <si>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</si>
  <si>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</si>
  <si>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</si>
  <si>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</si>
  <si>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</si>
  <si>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</si>
  <si>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</si>
  <si>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</si>
  <si>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</si>
  <si>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</si>
  <si>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</si>
  <si>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</si>
  <si>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</si>
  <si>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</si>
  <si>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</si>
  <si>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</si>
  <si>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</si>
  <si>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</si>
  <si>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</si>
  <si>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</si>
  <si>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</si>
  <si>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</si>
  <si>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</si>
  <si>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</si>
  <si>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</si>
  <si>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</si>
  <si>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</si>
  <si>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</si>
  <si>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</si>
  <si>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</si>
  <si>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</si>
  <si>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</si>
  <si>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</si>
  <si>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</si>
  <si>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</si>
  <si>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</si>
  <si>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</si>
  <si>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</si>
  <si>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</si>
  <si>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</si>
  <si>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</si>
  <si>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</si>
  <si>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</si>
  <si>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</si>
  <si>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</si>
  <si>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</si>
  <si>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</si>
  <si>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</si>
  <si>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</si>
  <si>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</si>
  <si>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</si>
  <si>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</si>
  <si>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</si>
  <si>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</si>
  <si>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</si>
  <si>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</si>
  <si>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</si>
  <si>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</si>
  <si>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</si>
  <si>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</si>
  <si>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</si>
  <si>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</si>
  <si>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</si>
  <si>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</si>
  <si>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</si>
  <si>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</si>
  <si>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</si>
  <si>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</si>
  <si>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</si>
  <si>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</si>
  <si>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</si>
  <si>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</si>
  <si>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</si>
  <si>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</si>
  <si>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</si>
  <si>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</si>
  <si>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</si>
  <si>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</si>
  <si>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</si>
  <si>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</si>
  <si>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</si>
  <si>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</si>
  <si>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</si>
  <si>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</si>
  <si>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</si>
  <si>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</si>
  <si>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</si>
  <si>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</si>
  <si>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</si>
  <si>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</si>
  <si>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</si>
  <si>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</si>
  <si>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</si>
  <si>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</si>
  <si>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</si>
  <si>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</si>
  <si>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</si>
  <si>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</si>
  <si>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</si>
  <si>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</si>
  <si>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</si>
  <si>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</si>
  <si>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</si>
  <si>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</si>
  <si>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</si>
  <si>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</si>
  <si>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</si>
  <si>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</si>
  <si>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</si>
  <si>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</si>
  <si>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</si>
  <si>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</si>
  <si>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</si>
  <si>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</si>
  <si>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</si>
  <si>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</si>
  <si>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</si>
  <si>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</si>
  <si>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</si>
  <si>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</si>
  <si>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</si>
  <si>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</si>
  <si>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</si>
  <si>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</si>
  <si>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</si>
  <si>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</si>
  <si>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</si>
  <si>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</si>
  <si>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</si>
  <si>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</si>
  <si>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</si>
  <si>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</si>
  <si>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</si>
  <si>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</si>
  <si>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</si>
  <si>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</si>
  <si>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</si>
  <si>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</si>
  <si>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</si>
  <si>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</si>
  <si>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</si>
  <si>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</si>
  <si>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</si>
  <si>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</si>
  <si>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</si>
  <si>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</si>
  <si>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</si>
  <si>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</si>
  <si>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</si>
  <si>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</si>
  <si>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</si>
  <si>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</si>
  <si>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</si>
  <si>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</si>
  <si>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</si>
  <si>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</si>
  <si>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</si>
  <si>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</si>
  <si>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</si>
  <si>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</si>
  <si>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</si>
  <si>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</si>
  <si>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</si>
  <si>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</si>
  <si>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</si>
  <si>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</si>
  <si>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</si>
  <si>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</si>
  <si>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</si>
  <si>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</si>
  <si>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</si>
  <si>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</si>
  <si>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</si>
  <si>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</si>
  <si>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</si>
  <si>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</si>
  <si>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</si>
  <si>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</si>
  <si>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</si>
  <si>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</si>
  <si>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</si>
  <si>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</si>
  <si>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</si>
  <si>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</si>
  <si>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</si>
  <si>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</si>
  <si>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</si>
  <si>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</si>
  <si>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</si>
  <si>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</si>
  <si>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</si>
  <si>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</si>
  <si>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</si>
  <si>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</si>
  <si>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</si>
  <si>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</si>
  <si>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</si>
  <si>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</si>
  <si>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</si>
  <si>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</si>
  <si>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</si>
  <si>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</si>
  <si>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</si>
  <si>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</si>
  <si>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</si>
  <si>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</si>
  <si>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</si>
  <si>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</si>
  <si>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</si>
  <si>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</si>
  <si>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</si>
  <si>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</si>
  <si>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</si>
  <si>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</si>
  <si>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</si>
  <si>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</si>
  <si>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</si>
  <si>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</si>
  <si>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</si>
  <si>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</si>
  <si>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</si>
  <si>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</si>
  <si>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</si>
  <si>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</si>
  <si>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</si>
  <si>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</si>
  <si>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</si>
  <si>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</si>
  <si>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</si>
  <si>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</si>
  <si>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</si>
  <si>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</si>
  <si>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</si>
  <si>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</si>
  <si>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</si>
  <si>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</si>
  <si>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</si>
  <si>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</si>
  <si>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</si>
  <si>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</si>
  <si>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</si>
  <si>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</si>
  <si>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</si>
  <si>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</si>
  <si>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</si>
  <si>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</si>
  <si>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</si>
  <si>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</si>
  <si>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</si>
  <si>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</si>
  <si>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</si>
  <si>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</si>
  <si>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</si>
  <si>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</si>
  <si>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</si>
  <si>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</si>
  <si>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</si>
  <si>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</si>
  <si>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</si>
  <si>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</si>
  <si>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</si>
  <si>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</si>
  <si>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</si>
  <si>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</si>
  <si>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</si>
  <si>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</si>
  <si>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</si>
  <si>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</si>
  <si>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</si>
  <si>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</si>
  <si>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</si>
  <si>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</si>
  <si>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</si>
  <si>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</si>
  <si>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</si>
  <si>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</si>
  <si>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</si>
  <si>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</si>
  <si>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</si>
  <si>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</si>
  <si>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</si>
  <si>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</si>
  <si>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</si>
  <si>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</si>
  <si>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</si>
  <si>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</si>
  <si>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</si>
  <si>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</si>
  <si>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</si>
  <si>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</si>
  <si>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</si>
  <si>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</si>
  <si>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</si>
  <si>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</si>
  <si>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</si>
  <si>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</si>
  <si>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</si>
  <si>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</si>
  <si>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</si>
  <si>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</si>
  <si>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</si>
  <si>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</si>
  <si>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</si>
  <si>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</si>
  <si>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</si>
  <si>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</si>
  <si>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</si>
  <si>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</si>
  <si>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</si>
  <si>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</si>
  <si>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</si>
  <si>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</si>
  <si>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</si>
  <si>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</si>
  <si>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</si>
  <si>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</si>
  <si>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</si>
  <si>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</si>
  <si>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</si>
  <si>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</si>
  <si>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</si>
  <si>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</si>
  <si>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</si>
  <si>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</si>
  <si>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</si>
  <si>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</si>
  <si>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</si>
  <si>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</si>
  <si>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</si>
  <si>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</si>
  <si>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</si>
  <si>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</si>
  <si>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</si>
  <si>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</si>
  <si>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</si>
  <si>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</si>
  <si>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</si>
  <si>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</si>
  <si>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</si>
  <si>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</si>
  <si>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</si>
  <si>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</si>
  <si>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</si>
  <si>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</si>
  <si>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</si>
  <si>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</si>
  <si>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</si>
  <si>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</si>
  <si>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</si>
  <si>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</si>
  <si>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</si>
  <si>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</si>
  <si>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</si>
  <si>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</si>
  <si>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</si>
  <si>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</si>
  <si>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</si>
  <si>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</si>
  <si>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</si>
  <si>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</si>
  <si>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</si>
  <si>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</si>
  <si>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</si>
  <si>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</si>
  <si>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</si>
  <si>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</si>
  <si>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</si>
  <si>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</si>
  <si>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</si>
  <si>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</si>
  <si>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</si>
  <si>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</si>
  <si>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</si>
  <si>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</si>
  <si>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</si>
  <si>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</si>
  <si>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</si>
  <si>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</si>
  <si>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</si>
  <si>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</si>
  <si>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</si>
  <si>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</si>
  <si>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</si>
  <si>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</si>
  <si>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</si>
  <si>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</si>
  <si>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</si>
  <si>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</si>
  <si>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</si>
  <si>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</si>
  <si>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</si>
  <si>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</si>
  <si>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</si>
  <si>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</si>
  <si>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</si>
  <si>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</si>
  <si>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</si>
  <si>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</si>
  <si>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</si>
  <si>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</si>
  <si>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</si>
  <si>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</si>
  <si>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</si>
  <si>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</si>
  <si>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</si>
  <si>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</si>
  <si>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</si>
  <si>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</si>
  <si>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</si>
  <si>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</si>
  <si>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</si>
  <si>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</si>
  <si>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</si>
  <si>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</si>
  <si>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</si>
  <si>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</si>
  <si>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</si>
  <si>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</si>
  <si>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</si>
  <si>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</si>
  <si>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</si>
  <si>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</si>
  <si>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</si>
  <si>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</si>
  <si>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</si>
  <si>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</si>
  <si>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</si>
  <si>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</si>
  <si>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</si>
  <si>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</si>
  <si>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</si>
  <si>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</si>
  <si>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</si>
  <si>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</si>
  <si>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</si>
  <si>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</si>
  <si>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</si>
  <si>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</si>
  <si>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</si>
  <si>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</si>
  <si>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</si>
  <si>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</si>
  <si>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</si>
  <si>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</si>
  <si>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</si>
  <si>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</si>
  <si>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</si>
  <si>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</si>
  <si>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</si>
  <si>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</si>
  <si>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</si>
  <si>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</si>
  <si>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</si>
  <si>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</si>
  <si>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</si>
  <si>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</si>
  <si>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</si>
  <si>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</si>
  <si>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</si>
  <si>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</si>
  <si>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</si>
  <si>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</si>
  <si>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</si>
  <si>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</si>
  <si>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</si>
  <si>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</si>
  <si>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</si>
  <si>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</si>
  <si>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</si>
  <si>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</si>
  <si>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</si>
  <si>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</si>
  <si>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</si>
  <si>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</si>
  <si>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</si>
  <si>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</si>
  <si>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</si>
  <si>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</si>
  <si>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</si>
  <si>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</si>
  <si>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</si>
  <si>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</si>
  <si>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</si>
  <si>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</si>
  <si>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</si>
  <si>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</si>
  <si>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</si>
  <si>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</si>
  <si>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</si>
  <si>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</si>
  <si>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</si>
  <si>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</si>
  <si>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</si>
  <si>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</si>
  <si>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</si>
  <si>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</si>
  <si>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</si>
  <si>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</si>
  <si>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</si>
  <si>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</si>
  <si>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</si>
  <si>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</si>
  <si>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</si>
  <si>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</si>
  <si>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</si>
  <si>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</si>
  <si>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</si>
  <si>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</si>
  <si>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</si>
  <si>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</si>
  <si>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</si>
  <si>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</si>
  <si>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</si>
  <si>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</si>
  <si>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</si>
  <si>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</si>
  <si>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</si>
  <si>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</si>
  <si>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</si>
  <si>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</si>
  <si>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</si>
  <si>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</si>
  <si>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</si>
  <si>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</si>
  <si>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</si>
  <si>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</si>
  <si>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</si>
  <si>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</si>
  <si>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</si>
  <si>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</si>
  <si>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</si>
  <si>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</si>
  <si>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</si>
  <si>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</si>
  <si>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</si>
  <si>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</si>
  <si>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</si>
  <si>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</si>
  <si>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</si>
  <si>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</si>
  <si>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</si>
  <si>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</si>
  <si>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</si>
  <si>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</si>
  <si>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</si>
  <si>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</si>
  <si>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</si>
  <si>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</si>
  <si>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</si>
  <si>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</si>
  <si>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</si>
  <si>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</si>
  <si>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</si>
  <si>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</si>
  <si>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</si>
  <si>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</si>
  <si>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</si>
  <si>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</si>
  <si>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</si>
  <si>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</si>
  <si>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</si>
  <si>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</si>
  <si>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</si>
  <si>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</si>
  <si>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</si>
  <si>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</si>
  <si>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</si>
  <si>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</si>
  <si>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</si>
  <si>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</si>
  <si>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</si>
  <si>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</si>
  <si>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</si>
  <si>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</si>
  <si>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</si>
  <si>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</si>
  <si>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</si>
  <si>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</si>
  <si>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</si>
  <si>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</si>
  <si>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</si>
  <si>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</si>
  <si>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</si>
  <si>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</si>
  <si>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</si>
  <si>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</si>
  <si>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</si>
  <si>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</si>
  <si>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</si>
  <si>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</si>
  <si>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</si>
  <si>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</si>
  <si>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</si>
  <si>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</si>
  <si>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</si>
  <si>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</si>
  <si>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</si>
  <si>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</si>
  <si>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</si>
  <si>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</si>
  <si>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</si>
  <si>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</si>
  <si>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</si>
  <si>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</si>
  <si>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</si>
  <si>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</si>
  <si>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</si>
  <si>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</si>
  <si>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</si>
  <si>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</si>
  <si>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</si>
  <si>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</si>
  <si>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</si>
  <si>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</si>
  <si>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</si>
  <si>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</si>
  <si>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</si>
  <si>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</si>
  <si>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</si>
  <si>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</si>
  <si>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</si>
  <si>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</si>
  <si>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</si>
  <si>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</si>
  <si>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</si>
  <si>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</si>
  <si>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</si>
  <si>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</si>
  <si>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</si>
  <si>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</si>
  <si>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</si>
  <si>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</si>
  <si>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</si>
  <si>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</si>
  <si>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</si>
  <si>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</si>
  <si>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</si>
  <si>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</si>
  <si>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</si>
  <si>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</si>
  <si>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</si>
  <si>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</si>
  <si>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</si>
  <si>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</si>
  <si>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</si>
  <si>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</si>
  <si>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</si>
  <si>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</si>
  <si>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</si>
  <si>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</si>
  <si>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</si>
  <si>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</si>
  <si>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</si>
  <si>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</si>
  <si>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</si>
  <si>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</si>
  <si>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</si>
  <si>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</si>
  <si>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</si>
  <si>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</si>
  <si>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</si>
  <si>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</si>
  <si>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</si>
  <si>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</si>
  <si>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</si>
  <si>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</si>
  <si>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</si>
  <si>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</si>
  <si>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</si>
  <si>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</si>
  <si>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</si>
  <si>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</si>
  <si>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</si>
  <si>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</si>
  <si>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</si>
  <si>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</si>
  <si>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</si>
  <si>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</si>
  <si>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</si>
  <si>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</si>
  <si>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</si>
  <si>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</si>
  <si>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</si>
  <si>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</si>
  <si>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</si>
  <si>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</si>
  <si>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</si>
  <si>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</si>
  <si>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</si>
  <si>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</si>
  <si>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</si>
  <si>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</si>
  <si>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</si>
  <si>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</si>
  <si>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</si>
  <si>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</si>
  <si>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</si>
  <si>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</si>
  <si>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</si>
  <si>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</si>
  <si>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</si>
  <si>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</si>
  <si>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</si>
  <si>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</si>
  <si>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</si>
  <si>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</si>
  <si>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</si>
  <si>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</si>
  <si>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</si>
  <si>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</si>
  <si>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</si>
  <si>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</si>
  <si>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</si>
  <si>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</si>
  <si>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</si>
  <si>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</si>
  <si>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</si>
  <si>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</si>
  <si>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</si>
  <si>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</si>
  <si>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</si>
  <si>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</si>
  <si>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</si>
  <si>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</si>
  <si>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</si>
  <si>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</si>
  <si>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</si>
  <si>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</si>
  <si>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</si>
  <si>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</si>
  <si>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</si>
  <si>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</si>
  <si>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</si>
  <si>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</si>
  <si>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</si>
  <si>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</si>
  <si>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</si>
  <si>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</si>
  <si>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</si>
  <si>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</si>
  <si>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</si>
  <si>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</si>
  <si>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</si>
  <si>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</si>
  <si>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</si>
  <si>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</si>
  <si>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</si>
  <si>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</si>
  <si>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</si>
  <si>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</si>
  <si>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</si>
  <si>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</si>
  <si>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</si>
  <si>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</si>
  <si>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</si>
  <si>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</si>
  <si>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</si>
  <si>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</si>
  <si>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</si>
  <si>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</si>
  <si>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</si>
  <si>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</si>
  <si>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</si>
  <si>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</si>
  <si>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</si>
  <si>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</si>
  <si>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</si>
  <si>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</si>
  <si>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</si>
  <si>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</si>
  <si>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</si>
  <si>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</si>
  <si>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</si>
  <si>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</si>
  <si>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</si>
  <si>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</si>
  <si>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</si>
  <si>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</si>
  <si>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</si>
  <si>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</si>
  <si>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</si>
  <si>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</si>
  <si>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</si>
  <si>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</si>
  <si>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</si>
  <si>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</si>
  <si>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</si>
  <si>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</si>
  <si>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</si>
  <si>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</si>
  <si>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</si>
  <si>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</si>
  <si>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</si>
  <si>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</si>
  <si>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</si>
  <si>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</si>
  <si>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</si>
  <si>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</si>
  <si>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</si>
  <si>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</si>
  <si>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</si>
  <si>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</si>
  <si>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</si>
  <si>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</si>
  <si>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</si>
  <si>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</si>
  <si>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</si>
  <si>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</si>
  <si>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</si>
  <si>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</si>
  <si>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</si>
  <si>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</si>
  <si>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</si>
  <si>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</si>
  <si>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</si>
  <si>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</si>
  <si>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</si>
  <si>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</si>
  <si>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</si>
  <si>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</si>
  <si>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</si>
  <si>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</si>
  <si>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</si>
  <si>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</si>
  <si>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</si>
  <si>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</si>
  <si>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</si>
  <si>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</si>
  <si>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</si>
  <si>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</si>
  <si>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</si>
  <si>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</si>
  <si>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</si>
  <si>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</si>
  <si>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</si>
  <si>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</si>
  <si>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</si>
  <si>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</si>
  <si>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</si>
  <si>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</si>
  <si>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</si>
  <si>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</si>
  <si>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</si>
  <si>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</si>
  <si>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</si>
  <si>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</si>
  <si>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</si>
  <si>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</si>
  <si>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</si>
  <si>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</si>
  <si>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</si>
  <si>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</si>
  <si>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</si>
  <si>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</si>
  <si>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</si>
  <si>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</si>
  <si>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</si>
  <si>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</si>
  <si>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</si>
  <si>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</si>
  <si>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</si>
  <si>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</si>
  <si>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</si>
  <si>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</si>
  <si>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</si>
  <si>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</si>
  <si>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</si>
  <si>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</si>
  <si>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</si>
  <si>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</si>
  <si>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</si>
  <si>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</si>
  <si>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</si>
  <si>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</si>
  <si>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</si>
  <si>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</si>
  <si>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</si>
  <si>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</si>
  <si>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</si>
  <si>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</si>
  <si>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</si>
  <si>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</si>
  <si>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</si>
  <si>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</si>
  <si>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</si>
  <si>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</si>
  <si>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</si>
  <si>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</si>
  <si>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</si>
  <si>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</si>
  <si>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</si>
  <si>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</si>
  <si>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</si>
  <si>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</si>
  <si>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</si>
  <si>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</si>
  <si>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</si>
  <si>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</si>
  <si>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</si>
  <si>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</si>
  <si>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</si>
  <si>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</si>
  <si>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</si>
  <si>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</si>
  <si>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</si>
  <si>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</si>
  <si>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</si>
  <si>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</si>
  <si>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</si>
  <si>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</si>
  <si>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</si>
  <si>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</si>
  <si>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</si>
  <si>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</si>
  <si>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</si>
  <si>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</si>
  <si>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</si>
  <si>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</si>
  <si>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</si>
  <si>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</si>
  <si>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</si>
  <si>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</si>
  <si>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</si>
  <si>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</si>
  <si>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</si>
  <si>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</si>
  <si>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</si>
  <si>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</si>
  <si>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</si>
  <si>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</si>
  <si>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</si>
  <si>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</si>
  <si>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</si>
  <si>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</si>
  <si>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</si>
  <si>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</si>
  <si>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</si>
  <si>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</si>
  <si>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</si>
  <si>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</si>
  <si>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</si>
  <si>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</si>
  <si>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</si>
  <si>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</si>
  <si>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</si>
  <si>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</si>
  <si>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</si>
  <si>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</si>
  <si>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</si>
  <si>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</si>
  <si>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</si>
  <si>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</si>
  <si>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</si>
  <si>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</si>
  <si>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</si>
  <si>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</si>
  <si>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</si>
  <si>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</si>
  <si>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</si>
  <si>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</si>
  <si>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</si>
  <si>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</si>
  <si>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</si>
  <si>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</si>
  <si>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</si>
  <si>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</si>
  <si>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</si>
  <si>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</si>
  <si>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</si>
  <si>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</si>
  <si>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</si>
  <si>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</si>
  <si>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</si>
  <si>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</si>
  <si>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</si>
  <si>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</si>
  <si>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</si>
  <si>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</si>
  <si>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</si>
  <si>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</si>
  <si>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</si>
  <si>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</si>
  <si>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</si>
  <si>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</si>
  <si>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</si>
  <si>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</si>
  <si>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</si>
  <si>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</si>
  <si>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</si>
  <si>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</si>
  <si>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</si>
  <si>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</si>
  <si>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</si>
  <si>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</si>
  <si>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</si>
  <si>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</si>
  <si>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</si>
  <si>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</si>
  <si>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</si>
  <si>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</si>
  <si>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</si>
  <si>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</si>
  <si>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</si>
  <si>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</si>
  <si>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</si>
  <si>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</si>
  <si>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</si>
  <si>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</si>
  <si>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</si>
  <si>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</si>
  <si>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</si>
  <si>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</si>
  <si>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</si>
  <si>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</si>
  <si>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</si>
  <si>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</si>
  <si>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</si>
  <si>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</si>
  <si>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</si>
  <si>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</si>
  <si>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</si>
  <si>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</si>
  <si>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</si>
  <si>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</si>
  <si>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</si>
  <si>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</si>
  <si>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</si>
  <si>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</si>
  <si>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</si>
  <si>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</si>
  <si>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</si>
  <si>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</si>
  <si>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</si>
  <si>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</si>
  <si>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</si>
  <si>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</si>
  <si>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</si>
  <si>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</si>
  <si>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</si>
  <si>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</si>
  <si>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</si>
  <si>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</si>
  <si>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</si>
  <si>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</si>
  <si>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</si>
  <si>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</si>
  <si>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</si>
  <si>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</si>
  <si>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</si>
  <si>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</si>
  <si>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</si>
  <si>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</si>
  <si>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</si>
  <si>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</si>
  <si>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</si>
  <si>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</si>
  <si>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</si>
  <si>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</si>
  <si>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</si>
  <si>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</si>
  <si>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</si>
  <si>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</si>
  <si>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</si>
  <si>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</si>
  <si>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</si>
  <si>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</si>
  <si>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</si>
  <si>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</si>
  <si>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</si>
  <si>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</si>
  <si>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</si>
  <si>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</si>
  <si>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</si>
  <si>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</si>
  <si>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</si>
  <si>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</si>
  <si>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</si>
  <si>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</si>
  <si>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</si>
  <si>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</si>
  <si>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</si>
  <si>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</si>
  <si>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</si>
  <si>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</si>
  <si>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</si>
  <si>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</si>
  <si>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</si>
  <si>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</si>
  <si>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</si>
  <si>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</si>
  <si>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</si>
  <si>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</si>
  <si>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</si>
  <si>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</si>
  <si>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</si>
  <si>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</si>
  <si>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</si>
  <si>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</si>
  <si>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</si>
  <si>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</si>
  <si>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</si>
  <si>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</si>
  <si>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</si>
  <si>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</si>
  <si>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</si>
  <si>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</si>
  <si>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</si>
  <si>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</si>
  <si>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</si>
  <si>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</si>
  <si>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</si>
  <si>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</si>
  <si>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</si>
  <si>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</si>
  <si>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</si>
  <si>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</si>
  <si>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</si>
  <si>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</si>
  <si>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</si>
  <si>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</si>
  <si>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</si>
  <si>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</si>
  <si>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</si>
  <si>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</si>
  <si>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</si>
  <si>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</si>
  <si>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</si>
  <si>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</si>
  <si>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</si>
  <si>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</si>
  <si>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</si>
  <si>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</si>
  <si>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</si>
  <si>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</si>
  <si>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</si>
  <si>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</si>
  <si>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</si>
  <si>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</si>
  <si>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</si>
  <si>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</si>
  <si>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</si>
  <si>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</si>
  <si>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</si>
  <si>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</si>
  <si>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</si>
  <si>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</si>
  <si>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</si>
  <si>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</si>
  <si>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</si>
  <si>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</si>
  <si>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</si>
  <si>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</si>
  <si>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</si>
  <si>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</si>
  <si>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</si>
  <si>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</si>
  <si>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</si>
  <si>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</si>
  <si>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</si>
  <si>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</si>
  <si>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</si>
  <si>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</si>
  <si>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</si>
  <si>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</si>
  <si>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</si>
  <si>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</si>
  <si>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</si>
  <si>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</si>
  <si>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</si>
  <si>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</si>
  <si>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</si>
  <si>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</si>
  <si>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</si>
  <si>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</si>
  <si>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</si>
  <si>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</si>
  <si>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</si>
  <si>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</si>
  <si>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</si>
  <si>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</si>
  <si>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</si>
  <si>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</si>
  <si>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</si>
  <si>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</si>
  <si>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</si>
  <si>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</si>
  <si>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</si>
  <si>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</si>
  <si>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</si>
  <si>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</si>
  <si>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</si>
  <si>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</si>
  <si>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</si>
  <si>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</si>
  <si>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</si>
  <si>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</si>
  <si>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</si>
  <si>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</si>
  <si>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</si>
  <si>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</si>
  <si>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</si>
  <si>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</si>
  <si>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</si>
  <si>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</si>
  <si>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</si>
  <si>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</si>
  <si>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</si>
  <si>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</si>
  <si>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</si>
  <si>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</si>
  <si>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</si>
  <si>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</si>
  <si>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</si>
  <si>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</si>
  <si>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</si>
  <si>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</si>
  <si>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</si>
  <si>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</si>
  <si>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</si>
  <si>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</si>
  <si>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</si>
  <si>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</si>
  <si>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</si>
  <si>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</si>
  <si>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</si>
  <si>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</si>
  <si>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</si>
  <si>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</si>
  <si>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</si>
  <si>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</si>
  <si>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</si>
  <si>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</si>
  <si>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</si>
  <si>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</si>
  <si>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</si>
  <si>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</si>
  <si>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</si>
  <si>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</si>
  <si>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</si>
  <si>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</si>
  <si>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</si>
  <si>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</si>
  <si>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</si>
  <si>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</si>
  <si>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</si>
  <si>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</si>
  <si>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</si>
  <si>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</si>
  <si>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</si>
  <si>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</si>
  <si>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</si>
  <si>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</si>
  <si>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</si>
  <si>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</si>
  <si>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</si>
  <si>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</si>
  <si>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</si>
  <si>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</si>
  <si>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</si>
  <si>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</si>
  <si>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</si>
  <si>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</si>
  <si>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</si>
  <si>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</si>
  <si>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</si>
  <si>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</si>
  <si>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</si>
  <si>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</si>
  <si>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</si>
  <si>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</si>
  <si>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</si>
  <si>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</si>
  <si>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</si>
  <si>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</si>
  <si>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</si>
  <si>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</si>
  <si>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</si>
  <si>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</si>
  <si>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</si>
  <si>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</si>
  <si>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</si>
  <si>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</si>
  <si>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</si>
  <si>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</si>
  <si>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</si>
  <si>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</si>
  <si>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</si>
  <si>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</si>
  <si>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</si>
  <si>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</si>
  <si>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</si>
  <si>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</si>
  <si>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</si>
  <si>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</si>
  <si>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</si>
  <si>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</si>
  <si>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</si>
  <si>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</si>
  <si>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</si>
  <si>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</si>
  <si>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</si>
  <si>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</si>
  <si>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</si>
  <si>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</si>
  <si>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</si>
  <si>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</si>
  <si>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</si>
  <si>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</si>
  <si>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</si>
  <si>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</si>
  <si>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</si>
  <si>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</si>
  <si>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</si>
  <si>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</si>
  <si>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</si>
  <si>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</si>
  <si>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</si>
  <si>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</si>
  <si>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</si>
  <si>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</si>
  <si>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</si>
  <si>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</si>
  <si>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</si>
  <si>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</si>
  <si>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</si>
  <si>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</si>
  <si>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</si>
  <si>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</si>
  <si>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</si>
  <si>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</si>
  <si>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</si>
  <si>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</si>
  <si>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</si>
  <si>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</si>
  <si>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</si>
  <si>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</si>
  <si>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</si>
  <si>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</si>
  <si>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</si>
  <si>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</si>
  <si>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</si>
  <si>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</si>
  <si>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</si>
  <si>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</si>
  <si>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</si>
  <si>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</si>
  <si>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</si>
  <si>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</si>
  <si>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</si>
  <si>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</si>
  <si>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</si>
  <si>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</si>
  <si>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</si>
  <si>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</si>
  <si>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</si>
  <si>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</si>
  <si>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</si>
  <si>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</si>
  <si>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</si>
  <si>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</si>
  <si>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</si>
  <si>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</si>
  <si>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</si>
  <si>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</si>
  <si>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</si>
  <si>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</si>
  <si>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</si>
  <si>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</si>
  <si>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</si>
  <si>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</si>
  <si>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</si>
  <si>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</si>
  <si>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</si>
  <si>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</si>
  <si>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</si>
  <si>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</si>
  <si>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</si>
  <si>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</si>
  <si>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</si>
  <si>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</si>
  <si>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</si>
  <si>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</si>
  <si>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</si>
  <si>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</si>
  <si>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</si>
  <si>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</si>
  <si>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</si>
  <si>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</si>
  <si>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</si>
  <si>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</si>
  <si>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</si>
  <si>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</si>
  <si>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</si>
  <si>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</si>
  <si>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</si>
  <si>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</si>
  <si>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</si>
  <si>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</si>
  <si>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</si>
  <si>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</si>
  <si>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</si>
  <si>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</si>
  <si>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</si>
  <si>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</si>
  <si>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</si>
  <si>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</si>
  <si>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</si>
  <si>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</si>
  <si>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</si>
  <si>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</si>
  <si>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</si>
  <si>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</si>
  <si>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</si>
  <si>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</si>
  <si>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</si>
  <si>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</si>
  <si>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</si>
  <si>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</si>
  <si>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</si>
  <si>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</si>
  <si>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</si>
  <si>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</si>
  <si>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</si>
  <si>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</si>
  <si>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</si>
  <si>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</si>
  <si>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</si>
  <si>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</si>
  <si>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</si>
  <si>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</si>
  <si>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</si>
  <si>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</si>
  <si>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</si>
  <si>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</si>
  <si>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</si>
  <si>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</si>
  <si>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</si>
  <si>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</si>
  <si>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</si>
  <si>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</si>
  <si>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</si>
  <si>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</si>
  <si>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</si>
  <si>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</si>
  <si>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</si>
  <si>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</si>
  <si>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</si>
  <si>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</si>
  <si>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</si>
  <si>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</si>
  <si>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</si>
  <si>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</si>
  <si>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</si>
  <si>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</si>
  <si>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</si>
  <si>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</si>
  <si>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</si>
  <si>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</si>
  <si>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</si>
  <si>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</si>
  <si>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</si>
  <si>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</si>
  <si>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</si>
  <si>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</si>
  <si>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</si>
  <si>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</si>
  <si>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</si>
  <si>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</si>
  <si>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</si>
  <si>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</si>
  <si>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</si>
  <si>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</si>
  <si>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</si>
  <si>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</si>
  <si>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</si>
  <si>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</si>
  <si>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</si>
  <si>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</si>
  <si>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</si>
  <si>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</si>
  <si>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</si>
  <si>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</si>
  <si>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</si>
  <si>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</si>
  <si>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</si>
  <si>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</si>
  <si>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</si>
  <si>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</si>
  <si>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</si>
  <si>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</si>
  <si>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</si>
  <si>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</si>
  <si>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</si>
  <si>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</si>
  <si>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</si>
  <si>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</si>
  <si>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</si>
  <si>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</si>
  <si>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</si>
  <si>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</si>
  <si>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</si>
  <si>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</si>
  <si>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</si>
  <si>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</si>
  <si>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</si>
  <si>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</si>
  <si>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</si>
  <si>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</si>
  <si>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</si>
  <si>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</si>
  <si>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</si>
  <si>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</si>
  <si>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</si>
  <si>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</si>
  <si>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</si>
  <si>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</si>
  <si>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</si>
  <si>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</si>
  <si>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</si>
  <si>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</si>
  <si>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</si>
  <si>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</si>
  <si>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</si>
  <si>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</si>
  <si>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</si>
  <si>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</si>
  <si>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</si>
  <si>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</si>
  <si>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</si>
  <si>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</si>
  <si>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</si>
  <si>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</si>
  <si>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</si>
  <si>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</si>
  <si>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</si>
  <si>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</si>
  <si>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</si>
  <si>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</si>
  <si>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</si>
  <si>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</si>
  <si>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</si>
  <si>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</si>
  <si>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</si>
  <si>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</si>
  <si>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</si>
  <si>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</si>
  <si>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</si>
  <si>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</si>
  <si>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</si>
  <si>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</si>
  <si>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</si>
  <si>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</si>
  <si>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</si>
  <si>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</si>
  <si>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</si>
  <si>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</si>
  <si>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</si>
  <si>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</si>
  <si>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</si>
  <si>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</si>
  <si>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</si>
  <si>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</si>
  <si>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</si>
  <si>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</si>
  <si>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</si>
  <si>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</si>
  <si>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</si>
  <si>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</si>
  <si>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</si>
  <si>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</si>
  <si>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</si>
  <si>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</si>
  <si>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</si>
  <si>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</si>
  <si>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</si>
  <si>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</si>
  <si>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</si>
  <si>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</si>
  <si>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</si>
  <si>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</si>
  <si>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</si>
  <si>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</si>
  <si>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</si>
  <si>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</si>
  <si>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</si>
  <si>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</si>
  <si>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</si>
  <si>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</si>
  <si>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</si>
  <si>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</si>
  <si>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</si>
  <si>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</si>
  <si>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</si>
  <si>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</si>
  <si>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</si>
  <si>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</si>
  <si>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</si>
  <si>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</si>
  <si>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</si>
  <si>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</si>
  <si>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</si>
  <si>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</si>
  <si>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</si>
  <si>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</si>
  <si>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</si>
  <si>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</si>
  <si>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</si>
  <si>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</si>
  <si>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</si>
  <si>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</si>
  <si>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</si>
  <si>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</si>
  <si>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</si>
  <si>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</si>
  <si>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</si>
  <si>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</si>
  <si>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</si>
  <si>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</si>
  <si>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</si>
  <si>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</si>
  <si>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</si>
  <si>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</si>
  <si>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</si>
  <si>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</si>
  <si>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</si>
  <si>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</si>
  <si>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</si>
  <si>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</si>
  <si>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</si>
  <si>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</si>
  <si>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</si>
  <si>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</si>
  <si>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</si>
  <si>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</si>
  <si>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</si>
  <si>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</si>
  <si>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</si>
  <si>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</si>
  <si>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</si>
  <si>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</si>
  <si>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</si>
  <si>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</si>
  <si>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</si>
  <si>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</si>
  <si>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</si>
  <si>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</si>
  <si>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</si>
  <si>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</si>
  <si>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</si>
  <si>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</si>
  <si>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</si>
  <si>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</si>
  <si>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</si>
  <si>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</si>
  <si>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</si>
  <si>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</si>
  <si>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</si>
  <si>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</si>
  <si>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</si>
  <si>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</si>
  <si>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</si>
  <si>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</si>
  <si>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</si>
  <si>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</si>
  <si>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</si>
  <si>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</si>
  <si>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</si>
  <si>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</si>
  <si>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</si>
  <si>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</si>
  <si>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</si>
  <si>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</si>
  <si>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</si>
  <si>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</si>
  <si>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</si>
  <si>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</si>
  <si>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</si>
  <si>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</si>
  <si>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</si>
  <si>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</si>
  <si>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</si>
  <si>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</si>
  <si>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</si>
  <si>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</si>
  <si>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</si>
  <si>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</si>
  <si>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</si>
  <si>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</si>
  <si>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</si>
  <si>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</si>
  <si>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</si>
  <si>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</si>
  <si>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</si>
  <si>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</si>
  <si>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</si>
  <si>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</si>
  <si>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</si>
  <si>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</si>
  <si>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</si>
  <si>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</si>
  <si>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</si>
  <si>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</si>
  <si>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</si>
  <si>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</si>
  <si>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</si>
  <si>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</si>
  <si>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</si>
  <si>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</si>
  <si>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</si>
  <si>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</si>
  <si>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</si>
  <si>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</si>
  <si>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</si>
  <si>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</si>
  <si>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</si>
  <si>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</si>
  <si>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</si>
  <si>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</si>
  <si>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</si>
  <si>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</si>
  <si>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</si>
  <si>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</si>
  <si>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</si>
  <si>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</si>
  <si>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</si>
  <si>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</si>
  <si>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</si>
  <si>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</si>
  <si>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</si>
  <si>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</si>
  <si>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</si>
  <si>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</si>
  <si>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</si>
  <si>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</si>
  <si>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</si>
  <si>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</si>
  <si>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</si>
  <si>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</si>
  <si>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</si>
  <si>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</si>
  <si>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</si>
  <si>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</si>
  <si>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</si>
  <si>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</si>
  <si>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</si>
  <si>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</si>
  <si>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</si>
  <si>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</si>
  <si>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</si>
  <si>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</si>
  <si>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</si>
  <si>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</si>
  <si>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</si>
  <si>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</si>
  <si>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</si>
  <si>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</si>
  <si>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</si>
  <si>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</si>
  <si>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</si>
  <si>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</si>
  <si>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</si>
  <si>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</si>
  <si>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</si>
  <si>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</si>
  <si>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</si>
  <si>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</si>
  <si>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</si>
  <si>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</si>
  <si>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</si>
  <si>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</si>
  <si>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</si>
  <si>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</si>
  <si>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</si>
  <si>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</si>
  <si>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</si>
  <si>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</si>
  <si>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</si>
  <si>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</si>
  <si>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</si>
  <si>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</si>
  <si>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</si>
  <si>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</si>
  <si>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</si>
  <si>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</si>
  <si>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</si>
  <si>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</si>
  <si>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</si>
  <si>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</si>
  <si>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</si>
  <si>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</si>
  <si>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</si>
  <si>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</si>
  <si>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</si>
  <si>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</si>
  <si>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</si>
  <si>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</si>
  <si>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</si>
  <si>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</si>
  <si>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</si>
  <si>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</si>
  <si>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</si>
  <si>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</si>
  <si>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</si>
  <si>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</si>
  <si>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</si>
  <si>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</si>
  <si>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</si>
  <si>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</si>
  <si>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</si>
  <si>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</si>
  <si>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</si>
  <si>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</si>
  <si>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</si>
  <si>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</si>
  <si>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</si>
  <si>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</si>
  <si>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</si>
  <si>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</si>
  <si>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</si>
  <si>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</si>
  <si>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</si>
  <si>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</si>
  <si>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</si>
  <si>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</si>
  <si>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</si>
  <si>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</si>
  <si>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</si>
  <si>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</si>
  <si>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</si>
  <si>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</si>
  <si>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</si>
  <si>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</si>
  <si>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</si>
  <si>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</si>
  <si>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</si>
  <si>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</si>
  <si>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</si>
  <si>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</si>
  <si>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</si>
  <si>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</si>
  <si>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</si>
  <si>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</si>
  <si>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</si>
  <si>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</si>
  <si>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</si>
  <si>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</si>
  <si>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</si>
  <si>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</si>
  <si>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</si>
  <si>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</si>
  <si>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</si>
  <si>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</si>
  <si>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</si>
  <si>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</si>
  <si>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</si>
  <si>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</si>
  <si>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</si>
  <si>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</si>
  <si>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</si>
  <si>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</si>
  <si>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</si>
  <si>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</si>
  <si>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</si>
  <si>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</si>
  <si>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</si>
  <si>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</si>
  <si>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</si>
  <si>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</si>
  <si>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</si>
  <si>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</si>
  <si>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</si>
  <si>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</si>
  <si>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</si>
  <si>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</si>
  <si>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</si>
  <si>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</si>
  <si>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</si>
  <si>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</si>
  <si>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</si>
  <si>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</si>
  <si>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</si>
  <si>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</si>
  <si>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</si>
  <si>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</si>
  <si>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</si>
  <si>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</si>
  <si>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</si>
  <si>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</si>
  <si>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</si>
  <si>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</si>
  <si>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</si>
  <si>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</si>
  <si>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</si>
  <si>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</si>
  <si>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</si>
  <si>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</si>
  <si>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</si>
  <si>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</si>
  <si>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</si>
  <si>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</si>
  <si>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</si>
  <si>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</si>
  <si>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</si>
  <si>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</si>
  <si>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</si>
  <si>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</si>
  <si>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</si>
  <si>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</si>
  <si>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</si>
  <si>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</si>
  <si>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</si>
  <si>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</si>
  <si>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</si>
  <si>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</si>
  <si>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</si>
  <si>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</si>
  <si>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</si>
  <si>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</si>
  <si>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</si>
  <si>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</si>
  <si>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</si>
  <si>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</si>
  <si>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</si>
  <si>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</si>
  <si>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</si>
  <si>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</si>
  <si>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</si>
  <si>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</si>
  <si>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</si>
  <si>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</si>
  <si>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</si>
  <si>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</si>
  <si>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</si>
  <si>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</si>
  <si>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</si>
  <si>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</si>
  <si>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</si>
  <si>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</si>
  <si>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</si>
  <si>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</si>
  <si>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</si>
  <si>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</si>
  <si>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</si>
  <si>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</si>
  <si>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</si>
  <si>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</si>
  <si>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</si>
  <si>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</si>
  <si>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</si>
  <si>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</si>
  <si>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</si>
  <si>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</si>
  <si>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</si>
  <si>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</si>
  <si>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</si>
  <si>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</si>
  <si>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</si>
  <si>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</si>
  <si>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</si>
  <si>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</si>
  <si>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</si>
  <si>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</si>
  <si>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</si>
  <si>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</si>
  <si>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</si>
  <si>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</si>
  <si>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</si>
  <si>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</si>
  <si>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</si>
  <si>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</si>
  <si>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</si>
  <si>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</si>
  <si>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</si>
  <si>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</si>
  <si>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</si>
  <si>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</si>
  <si>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</si>
  <si>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</si>
  <si>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</si>
  <si>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</si>
  <si>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</si>
  <si>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</si>
  <si>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</si>
  <si>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</si>
  <si>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</si>
  <si>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</si>
  <si>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</si>
  <si>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</si>
  <si>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</si>
  <si>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</si>
  <si>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</si>
  <si>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</si>
  <si>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</si>
  <si>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</si>
  <si>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</si>
  <si>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</si>
  <si>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</si>
  <si>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</si>
  <si>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</si>
  <si>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</si>
  <si>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</si>
  <si>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</si>
  <si>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</si>
  <si>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</si>
  <si>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</si>
  <si>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</si>
  <si>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</si>
  <si>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</si>
  <si>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</si>
  <si>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</si>
  <si>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</si>
  <si>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</si>
  <si>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</si>
  <si>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</si>
  <si>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</si>
  <si>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</si>
  <si>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</si>
  <si>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</si>
  <si>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</si>
  <si>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</si>
  <si>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</si>
  <si>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</si>
  <si>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</si>
  <si>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</si>
  <si>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</si>
  <si>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</si>
  <si>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</si>
  <si>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</si>
  <si>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</si>
  <si>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</si>
  <si>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</si>
  <si>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</si>
  <si>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</si>
  <si>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</si>
  <si>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</si>
  <si>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</si>
  <si>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</si>
  <si>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</si>
  <si>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</si>
  <si>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</si>
  <si>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</si>
  <si>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</si>
  <si>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</si>
  <si>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</si>
  <si>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</si>
  <si>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</si>
  <si>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</si>
  <si>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</si>
  <si>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</si>
  <si>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</si>
  <si>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</si>
  <si>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</si>
  <si>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</si>
  <si>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</si>
  <si>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</si>
  <si>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</si>
  <si>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</si>
  <si>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</si>
  <si>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</si>
  <si>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</si>
  <si>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</si>
  <si>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</si>
  <si>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</si>
  <si>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</si>
  <si>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</si>
  <si>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</si>
  <si>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</si>
  <si>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</si>
  <si>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</si>
  <si>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</si>
  <si>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</si>
  <si>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</si>
  <si>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</si>
  <si>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</si>
  <si>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</si>
  <si>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</si>
  <si>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</si>
  <si>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</si>
  <si>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</si>
  <si>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</si>
  <si>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</si>
  <si>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</si>
  <si>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</si>
  <si>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</si>
  <si>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</si>
  <si>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</si>
  <si>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</si>
  <si>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</si>
  <si>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</si>
  <si>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</si>
  <si>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</si>
  <si>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</si>
  <si>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</si>
  <si>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</si>
  <si>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</si>
  <si>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</si>
  <si>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</si>
  <si>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</si>
  <si>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</si>
  <si>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</si>
  <si>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</si>
  <si>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</si>
  <si>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</si>
  <si>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</si>
  <si>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</si>
  <si>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</si>
  <si>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</si>
  <si>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</si>
  <si>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</si>
  <si>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</si>
  <si>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</si>
  <si>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</si>
  <si>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</si>
  <si>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</si>
  <si>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</si>
  <si>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</si>
  <si>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</si>
  <si>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</si>
  <si>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</si>
  <si>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</si>
  <si>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</si>
  <si>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</si>
  <si>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</si>
  <si>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</si>
  <si>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</si>
  <si>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</si>
  <si>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</si>
  <si>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</si>
  <si>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</si>
  <si>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</si>
  <si>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</si>
  <si>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</si>
  <si>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</si>
  <si>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</si>
  <si>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</si>
  <si>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</si>
  <si>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</si>
  <si>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</si>
  <si>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</si>
  <si>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</si>
  <si>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</si>
  <si>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</si>
  <si>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</si>
  <si>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</si>
  <si>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</si>
  <si>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</si>
  <si>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</si>
  <si>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</si>
  <si>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</si>
  <si>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</si>
  <si>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</si>
  <si>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</si>
  <si>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</si>
  <si>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</si>
  <si>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</si>
  <si>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</si>
  <si>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</si>
  <si>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</si>
  <si>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</si>
  <si>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</si>
  <si>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</si>
  <si>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</si>
  <si>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</si>
  <si>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</si>
  <si>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</si>
  <si>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</si>
  <si>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</si>
  <si>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</si>
  <si>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</si>
  <si>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</si>
  <si>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</si>
  <si>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</si>
  <si>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</si>
  <si>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</si>
  <si>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</si>
  <si>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</si>
  <si>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</si>
  <si>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</si>
  <si>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</si>
  <si>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</si>
  <si>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</si>
  <si>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</si>
  <si>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</si>
  <si>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</si>
  <si>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</si>
  <si>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</si>
  <si>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</si>
  <si>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</si>
  <si>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</si>
  <si>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</si>
  <si>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</si>
  <si>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</si>
  <si>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</si>
  <si>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</si>
  <si>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</si>
  <si>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</si>
  <si>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</si>
  <si>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</si>
  <si>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</si>
  <si>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</si>
  <si>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</si>
  <si>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</si>
  <si>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</si>
  <si>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</si>
  <si>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</si>
  <si>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</si>
  <si>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</si>
  <si>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</si>
  <si>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</si>
  <si>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</si>
  <si>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</si>
  <si>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</si>
  <si>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</si>
  <si>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</si>
  <si>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</si>
  <si>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</si>
  <si>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</si>
  <si>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</si>
  <si>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</si>
  <si>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</si>
  <si>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</si>
  <si>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</si>
  <si>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</si>
  <si>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</si>
  <si>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</si>
  <si>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</si>
  <si>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</si>
  <si>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</si>
  <si>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</si>
  <si>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</si>
  <si>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</si>
  <si>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</si>
  <si>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</si>
  <si>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</si>
  <si>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</si>
  <si>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</si>
  <si>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</si>
  <si>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</si>
  <si>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</si>
  <si>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</si>
  <si>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</si>
  <si>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</si>
  <si>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</si>
  <si>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</si>
  <si>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</si>
  <si>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</si>
  <si>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</si>
  <si>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</si>
  <si>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</si>
  <si>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</si>
  <si>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</si>
  <si>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</si>
  <si>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</si>
  <si>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</si>
  <si>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</si>
  <si>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</si>
  <si>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</si>
  <si>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</si>
  <si>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</si>
  <si>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</si>
  <si>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</si>
  <si>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</si>
  <si>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</si>
  <si>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</si>
  <si>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</si>
  <si>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</si>
  <si>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</si>
  <si>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</si>
  <si>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</si>
  <si>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</si>
  <si>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</si>
  <si>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</si>
  <si>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</si>
  <si>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</si>
  <si>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</si>
  <si>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</si>
  <si>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</si>
  <si>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</si>
  <si>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</si>
  <si>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</si>
  <si>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</si>
  <si>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</si>
  <si>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</si>
  <si>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</si>
  <si>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</si>
  <si>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</si>
  <si>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</si>
  <si>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</si>
  <si>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</si>
  <si>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</si>
  <si>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</si>
  <si>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</si>
  <si>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</si>
  <si>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</si>
  <si>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</si>
  <si>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</si>
  <si>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</si>
  <si>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</si>
  <si>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</si>
  <si>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</si>
  <si>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</si>
  <si>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</si>
  <si>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</si>
  <si>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</si>
  <si>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</si>
  <si>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</si>
  <si>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</si>
  <si>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</si>
  <si>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</si>
  <si>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</si>
  <si>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</si>
  <si>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</si>
  <si>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</si>
  <si>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</si>
  <si>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</si>
  <si>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</si>
  <si>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</si>
  <si>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</si>
  <si>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</si>
  <si>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</si>
  <si>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</si>
  <si>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</si>
  <si>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</si>
  <si>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</si>
  <si>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</si>
  <si>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</si>
  <si>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</si>
  <si>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</si>
  <si>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</si>
  <si>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</si>
  <si>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</si>
  <si>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</si>
  <si>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</si>
  <si>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</si>
  <si>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</si>
  <si>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</si>
  <si>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</si>
  <si>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</si>
  <si>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</si>
  <si>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</si>
  <si>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</si>
  <si>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</si>
  <si>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</si>
  <si>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</si>
  <si>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</si>
  <si>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</si>
  <si>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</si>
  <si>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</si>
  <si>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</si>
  <si>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</si>
  <si>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</si>
  <si>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</si>
  <si>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</si>
  <si>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</si>
  <si>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</si>
  <si>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</si>
  <si>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</si>
  <si>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</si>
  <si>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</si>
  <si>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</si>
  <si>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</si>
  <si>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</si>
  <si>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</si>
  <si>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</si>
  <si>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</si>
  <si>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</si>
  <si>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</si>
  <si>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</si>
  <si>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</si>
  <si>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</si>
  <si>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</si>
  <si>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</si>
  <si>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</si>
  <si>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</si>
  <si>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</si>
  <si>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</si>
  <si>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</si>
  <si>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</si>
  <si>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</si>
  <si>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</si>
  <si>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</si>
  <si>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</si>
  <si>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</si>
  <si>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</si>
  <si>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</si>
  <si>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</si>
  <si>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</si>
  <si>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</si>
  <si>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</si>
  <si>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</si>
  <si>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</si>
  <si>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</si>
  <si>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</si>
  <si>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</si>
  <si>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</si>
  <si>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</si>
  <si>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</si>
  <si>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</si>
  <si>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</si>
  <si>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</si>
  <si>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</si>
  <si>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</si>
  <si>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</si>
  <si>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</si>
  <si>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</si>
  <si>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</si>
  <si>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</si>
  <si>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</si>
  <si>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</si>
  <si>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</si>
  <si>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</si>
  <si>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</si>
  <si>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</si>
  <si>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</si>
  <si>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</si>
  <si>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</si>
  <si>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</si>
  <si>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</si>
  <si>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</si>
  <si>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</si>
  <si>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</si>
  <si>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</si>
  <si>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</si>
  <si>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</si>
  <si>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</si>
  <si>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</si>
  <si>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</si>
  <si>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</si>
  <si>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</si>
  <si>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</si>
  <si>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</si>
  <si>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</si>
  <si>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</si>
  <si>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</si>
  <si>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</si>
  <si>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</si>
  <si>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</si>
  <si>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</si>
  <si>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</si>
  <si>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</si>
  <si>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</si>
  <si>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</si>
  <si>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</si>
  <si>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</si>
  <si>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</si>
  <si>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</si>
  <si>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</si>
  <si>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</si>
  <si>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</si>
  <si>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</si>
  <si>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</si>
  <si>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</si>
  <si>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</si>
  <si>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</si>
  <si>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</si>
  <si>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</si>
  <si>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</si>
  <si>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</si>
  <si>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</si>
  <si>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</si>
  <si>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</si>
  <si>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</si>
  <si>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</si>
  <si>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</si>
  <si>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</si>
  <si>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</si>
  <si>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</si>
  <si>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</si>
  <si>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</si>
  <si>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</si>
  <si>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</si>
  <si>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</si>
  <si>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</si>
  <si>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</si>
  <si>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</si>
  <si>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</si>
  <si>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</si>
  <si>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</si>
  <si>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</si>
  <si>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</si>
  <si>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</si>
  <si>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</si>
  <si>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</si>
  <si>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</si>
  <si>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</si>
  <si>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</si>
  <si>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</si>
  <si>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</si>
  <si>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</si>
  <si>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</si>
  <si>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</si>
  <si>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</si>
  <si>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</si>
  <si>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</si>
  <si>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</si>
  <si>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</si>
  <si>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</si>
  <si>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</si>
  <si>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</si>
  <si>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</si>
  <si>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</si>
  <si>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</si>
  <si>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</si>
  <si>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</si>
  <si>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</si>
  <si>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</si>
  <si>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</si>
  <si>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</si>
  <si>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</si>
  <si>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</si>
  <si>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</si>
  <si>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</si>
  <si>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</si>
  <si>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</si>
  <si>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</si>
  <si>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</si>
  <si>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</si>
  <si>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</si>
  <si>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</si>
  <si>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</si>
  <si>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</si>
  <si>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</si>
  <si>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</si>
  <si>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</si>
  <si>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</si>
  <si>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</si>
  <si>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</si>
  <si>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</si>
  <si>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</si>
  <si>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</si>
  <si>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</si>
  <si>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</si>
  <si>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</si>
  <si>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</si>
  <si>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</si>
  <si>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</si>
  <si>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</si>
  <si>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</si>
  <si>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</si>
  <si>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</si>
  <si>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</si>
  <si>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</si>
  <si>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</si>
  <si>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</si>
  <si>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</si>
  <si>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</si>
  <si>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</si>
  <si>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</si>
  <si>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</si>
  <si>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</si>
  <si>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</si>
  <si>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</si>
  <si>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</si>
  <si>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</si>
  <si>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</si>
  <si>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</si>
  <si>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</si>
  <si>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</si>
  <si>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</si>
  <si>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</si>
  <si>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</si>
  <si>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</si>
  <si>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</si>
  <si>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</si>
  <si>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</si>
  <si>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</si>
  <si>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</si>
  <si>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</si>
  <si>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</si>
  <si>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</si>
  <si>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</si>
  <si>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</si>
  <si>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</si>
  <si>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</si>
  <si>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</si>
  <si>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</si>
  <si>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</si>
  <si>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</si>
  <si>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</si>
  <si>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</si>
  <si>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</si>
  <si>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</si>
  <si>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</si>
  <si>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</si>
  <si>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</si>
  <si>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</si>
  <si>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</si>
  <si>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</si>
  <si>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</si>
  <si>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</si>
  <si>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</si>
  <si>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</si>
  <si>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</si>
  <si>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</si>
  <si>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</si>
  <si>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</si>
  <si>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</si>
  <si>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</si>
  <si>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</si>
  <si>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</si>
  <si>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</si>
  <si>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</si>
  <si>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</si>
  <si>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</si>
  <si>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</si>
  <si>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</si>
  <si>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</si>
  <si>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</si>
  <si>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</si>
  <si>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</si>
  <si>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</si>
  <si>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</si>
  <si>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</si>
  <si>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</si>
  <si>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</si>
  <si>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</si>
  <si>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</si>
  <si>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</si>
  <si>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</si>
  <si>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</si>
  <si>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</si>
  <si>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</si>
  <si>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</si>
  <si>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</si>
  <si>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</si>
  <si>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</si>
  <si>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</si>
  <si>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</si>
  <si>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</si>
  <si>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</si>
  <si>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</si>
  <si>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</si>
  <si>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</si>
  <si>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</si>
  <si>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</si>
  <si>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</si>
  <si>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</si>
  <si>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</si>
  <si>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</si>
  <si>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</si>
  <si>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</si>
  <si>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</si>
  <si>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</si>
  <si>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</si>
  <si>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</si>
  <si>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</si>
  <si>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</si>
  <si>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</si>
  <si>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</si>
  <si>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</si>
  <si>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</si>
  <si>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</si>
  <si>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</si>
  <si>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</si>
  <si>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</si>
  <si>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</si>
  <si>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</si>
  <si>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</si>
  <si>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</si>
  <si>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</si>
  <si>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</si>
  <si>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</si>
  <si>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</si>
  <si>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</si>
  <si>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</si>
  <si>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</si>
  <si>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</si>
  <si>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</si>
  <si>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</si>
  <si>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</si>
  <si>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</si>
  <si>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</si>
  <si>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</si>
  <si>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</si>
  <si>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</si>
  <si>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</si>
  <si>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</si>
  <si>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</si>
  <si>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</si>
  <si>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</si>
  <si>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</si>
  <si>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</si>
  <si>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</si>
  <si>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</si>
  <si>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</si>
  <si>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</si>
  <si>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</si>
  <si>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</si>
  <si>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</si>
  <si>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</si>
  <si>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</si>
  <si>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</si>
  <si>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</si>
  <si>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</si>
  <si>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</si>
  <si>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</si>
  <si>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</si>
  <si>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</si>
  <si>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</si>
  <si>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</si>
  <si>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</si>
  <si>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</si>
  <si>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</si>
  <si>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</si>
  <si>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</si>
  <si>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</si>
  <si>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</si>
  <si>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</si>
  <si>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</si>
  <si>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</si>
  <si>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</si>
  <si>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</si>
  <si>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</si>
  <si>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</si>
  <si>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</si>
  <si>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</si>
  <si>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</si>
  <si>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</si>
  <si>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</si>
  <si>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</si>
  <si>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</si>
  <si>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</si>
  <si>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</si>
  <si>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</si>
  <si>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</si>
  <si>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</si>
  <si>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</si>
  <si>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</si>
  <si>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</si>
  <si>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</si>
  <si>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</si>
  <si>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</si>
  <si>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</si>
  <si>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</si>
  <si>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</si>
  <si>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</si>
  <si>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</si>
  <si>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</si>
  <si>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</si>
  <si>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</si>
  <si>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</si>
  <si>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</si>
  <si>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</si>
  <si>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</si>
  <si>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</si>
  <si>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</si>
  <si>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</si>
  <si>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</si>
  <si>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</si>
  <si>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</si>
  <si>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</si>
  <si>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</si>
  <si>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</si>
  <si>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</si>
  <si>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</si>
  <si>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</si>
  <si>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</si>
  <si>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</si>
  <si>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</si>
  <si>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</si>
  <si>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</si>
  <si>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</si>
  <si>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</si>
  <si>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</si>
  <si>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</si>
  <si>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</si>
  <si>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</si>
  <si>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</si>
  <si>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</si>
  <si>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</si>
  <si>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</si>
  <si>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</si>
  <si>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</si>
  <si>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</si>
  <si>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</si>
  <si>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</si>
  <si>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</si>
  <si>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</si>
  <si>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</si>
  <si>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</si>
  <si>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</si>
  <si>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</si>
  <si>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</si>
  <si>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</si>
  <si>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</si>
  <si>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</si>
  <si>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</si>
  <si>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</si>
  <si>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</si>
  <si>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</si>
  <si>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</si>
  <si>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</si>
  <si>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</si>
  <si>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</si>
  <si>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</si>
  <si>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</si>
  <si>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</si>
  <si>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</si>
  <si>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</si>
  <si>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</si>
  <si>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</si>
  <si>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</si>
  <si>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</si>
  <si>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</si>
  <si>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</si>
  <si>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</si>
  <si>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</si>
  <si>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</si>
  <si>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</si>
  <si>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</si>
  <si>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</si>
  <si>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</si>
  <si>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</si>
  <si>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</si>
  <si>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</si>
  <si>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</si>
  <si>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</si>
  <si>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</si>
  <si>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</si>
  <si>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</si>
  <si>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</si>
  <si>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</si>
  <si>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</si>
  <si>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</si>
  <si>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</si>
  <si>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</si>
  <si>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</si>
  <si>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</si>
  <si>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</si>
  <si>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</si>
  <si>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</si>
  <si>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</si>
  <si>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</si>
  <si>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</si>
  <si>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</si>
  <si>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</si>
  <si>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</si>
  <si>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</si>
  <si>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</si>
  <si>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</si>
  <si>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</si>
  <si>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</si>
  <si>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</si>
  <si>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</si>
  <si>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</si>
  <si>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</si>
  <si>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</si>
  <si>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</si>
  <si>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</si>
  <si>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</si>
  <si>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</si>
  <si>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</si>
  <si>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</si>
  <si>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</si>
  <si>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</si>
  <si>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</si>
  <si>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</si>
  <si>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</si>
  <si>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</si>
  <si>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</si>
  <si>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</si>
  <si>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</si>
  <si>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</si>
  <si>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</si>
  <si>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</si>
  <si>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</si>
  <si>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</si>
  <si>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</si>
  <si>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</si>
  <si>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</si>
  <si>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</si>
  <si>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</si>
  <si>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</si>
  <si>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</si>
  <si>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</si>
  <si>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</si>
  <si>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</si>
  <si>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</si>
  <si>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</si>
  <si>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</si>
  <si>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</si>
  <si>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</si>
  <si>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</si>
  <si>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</si>
  <si>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</si>
  <si>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</si>
  <si>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</si>
  <si>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</si>
  <si>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</si>
  <si>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</si>
  <si>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</si>
  <si>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</si>
  <si>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</si>
  <si>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</si>
  <si>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</si>
  <si>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</si>
  <si>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</si>
  <si>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</si>
  <si>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</si>
  <si>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</si>
  <si>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</si>
  <si>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</si>
  <si>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</si>
  <si>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</si>
  <si>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</si>
  <si>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</si>
  <si>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</si>
  <si>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</si>
  <si>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</si>
  <si>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</si>
  <si>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</si>
  <si>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</si>
  <si>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</si>
  <si>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</si>
  <si>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</si>
  <si>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</si>
  <si>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</si>
  <si>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</si>
  <si>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</si>
  <si>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</si>
  <si>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</si>
  <si>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</si>
  <si>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</si>
  <si>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</si>
  <si>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</si>
  <si>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</si>
  <si>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</si>
  <si>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</si>
  <si>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</si>
  <si>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</si>
  <si>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</si>
  <si>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</si>
  <si>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</si>
  <si>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</si>
  <si>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</si>
  <si>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</si>
  <si>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</si>
  <si>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</si>
  <si>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</si>
  <si>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</si>
  <si>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</si>
  <si>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</si>
  <si>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</si>
  <si>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</si>
  <si>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</si>
  <si>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</si>
  <si>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</si>
  <si>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</si>
  <si>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</si>
  <si>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</si>
  <si>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</si>
  <si>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</si>
  <si>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</si>
  <si>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</si>
  <si>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</si>
  <si>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</si>
  <si>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</si>
  <si>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</si>
  <si>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</si>
  <si>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</si>
  <si>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</si>
  <si>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</si>
  <si>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</si>
  <si>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</si>
  <si>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</si>
  <si>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</si>
  <si>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</si>
  <si>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</si>
  <si>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</si>
  <si>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</si>
  <si>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</si>
  <si>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</si>
  <si>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</si>
  <si>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</si>
  <si>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</si>
  <si>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</si>
  <si>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</si>
  <si>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</si>
  <si>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</si>
  <si>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</si>
  <si>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</si>
  <si>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</si>
  <si>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</si>
  <si>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</si>
  <si>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</si>
  <si>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</si>
  <si>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</si>
  <si>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</si>
  <si>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</si>
  <si>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</si>
  <si>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</si>
  <si>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</si>
  <si>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</si>
  <si>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</si>
  <si>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</si>
  <si>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</si>
  <si>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</si>
  <si>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</si>
  <si>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</si>
  <si>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</si>
  <si>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</si>
  <si>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</si>
  <si>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</si>
  <si>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</si>
  <si>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</si>
  <si>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</si>
  <si>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</si>
  <si>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</si>
  <si>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</si>
  <si>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</si>
  <si>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</si>
  <si>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</si>
  <si>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</si>
  <si>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</si>
  <si>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</si>
  <si>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</si>
  <si>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</si>
  <si>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</si>
  <si>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</si>
  <si>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</si>
  <si>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</si>
  <si>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</si>
  <si>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</si>
  <si>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</si>
  <si>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</si>
  <si>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</si>
  <si>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</si>
  <si>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</si>
  <si>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</si>
  <si>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</si>
  <si>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</si>
  <si>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</si>
  <si>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</si>
  <si>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</si>
  <si>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</si>
  <si>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</si>
  <si>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</si>
  <si>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</si>
  <si>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</si>
  <si>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</si>
  <si>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</si>
  <si>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</si>
  <si>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</si>
  <si>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</si>
  <si>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</si>
  <si>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</si>
  <si>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</si>
  <si>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</si>
  <si>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</si>
  <si>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</si>
  <si>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</si>
  <si>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</si>
  <si>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</si>
  <si>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</si>
  <si>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</si>
  <si>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</si>
  <si>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</si>
  <si>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</si>
  <si>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</si>
  <si>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</si>
  <si>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</si>
  <si>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</si>
  <si>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</si>
  <si>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</si>
  <si>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</si>
  <si>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</si>
  <si>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</si>
  <si>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</si>
  <si>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</si>
  <si>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</si>
  <si>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</si>
  <si>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</si>
  <si>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</si>
  <si>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</si>
  <si>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</si>
  <si>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</si>
  <si>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</si>
  <si>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</si>
  <si>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</si>
  <si>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</si>
  <si>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</si>
  <si>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</si>
  <si>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</si>
  <si>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</si>
  <si>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</si>
  <si>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</si>
  <si>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</si>
  <si>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</si>
  <si>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</si>
  <si>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</si>
  <si>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</si>
  <si>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</si>
  <si>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</si>
  <si>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</si>
  <si>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</si>
  <si>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</si>
  <si>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</si>
  <si>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</si>
  <si>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</si>
  <si>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</si>
  <si>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</si>
  <si>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</si>
  <si>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</si>
  <si>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</si>
  <si>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</si>
  <si>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</si>
  <si>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</si>
  <si>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</si>
  <si>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</si>
  <si>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</si>
  <si>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</si>
  <si>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</si>
  <si>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</si>
  <si>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</si>
  <si>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</si>
  <si>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</si>
  <si>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</si>
  <si>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</si>
  <si>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</si>
  <si>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</si>
  <si>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</si>
  <si>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</si>
  <si>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</si>
  <si>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</si>
  <si>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</si>
  <si>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</si>
  <si>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</si>
  <si>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</si>
  <si>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</si>
  <si>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</si>
  <si>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</si>
  <si>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</si>
  <si>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</si>
  <si>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</si>
  <si>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</si>
  <si>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</si>
  <si>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</si>
  <si>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</si>
  <si>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</si>
  <si>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</si>
  <si>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</si>
  <si>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</si>
  <si>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</si>
  <si>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</si>
  <si>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</si>
  <si>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</si>
  <si>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</si>
  <si>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</si>
  <si>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</si>
  <si>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</si>
  <si>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</si>
  <si>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</si>
  <si>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</si>
  <si>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</si>
  <si>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</si>
  <si>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</si>
  <si>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</si>
  <si>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</si>
  <si>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</si>
  <si>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</si>
  <si>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</si>
  <si>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</si>
  <si>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</si>
  <si>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</si>
  <si>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</si>
  <si>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</si>
  <si>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</si>
  <si>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</si>
  <si>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</si>
  <si>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</si>
  <si>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</si>
  <si>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</si>
  <si>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</si>
  <si>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</si>
  <si>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</si>
  <si>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</si>
  <si>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</si>
  <si>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</si>
  <si>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</si>
  <si>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</si>
  <si>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</si>
  <si>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</si>
  <si>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</si>
  <si>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</si>
  <si>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</si>
  <si>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</si>
  <si>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</si>
  <si>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</si>
  <si>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</si>
  <si>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</si>
  <si>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</si>
  <si>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</si>
  <si>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</si>
  <si>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</si>
  <si>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</si>
  <si>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</si>
  <si>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</si>
  <si>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</si>
  <si>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</si>
  <si>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</si>
  <si>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</si>
  <si>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</si>
  <si>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</si>
  <si>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</si>
  <si>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</si>
  <si>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</si>
  <si>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</si>
  <si>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</si>
  <si>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</si>
  <si>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</si>
  <si>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</si>
  <si>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</si>
  <si>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</si>
  <si>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</si>
  <si>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</si>
  <si>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</si>
  <si>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</si>
  <si>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</si>
  <si>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</si>
  <si>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</si>
  <si>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</si>
  <si>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</si>
  <si>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</si>
  <si>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</si>
  <si>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</si>
  <si>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</si>
  <si>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</si>
  <si>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</si>
  <si>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</si>
  <si>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</si>
  <si>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</si>
  <si>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</si>
  <si>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</si>
  <si>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</si>
  <si>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</si>
  <si>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</si>
  <si>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</si>
  <si>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</si>
  <si>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</si>
  <si>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</si>
  <si>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</si>
  <si>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</si>
  <si>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</si>
  <si>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</si>
  <si>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</si>
  <si>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</si>
  <si>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</si>
  <si>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</si>
  <si>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</si>
  <si>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</si>
  <si>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</si>
  <si>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</si>
  <si>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</si>
  <si>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</si>
  <si>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</si>
  <si>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</si>
  <si>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</si>
  <si>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</si>
  <si>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</si>
  <si>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</si>
  <si>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</si>
  <si>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</si>
  <si>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</si>
  <si>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</si>
  <si>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</si>
  <si>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</si>
  <si>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</si>
  <si>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</si>
  <si>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</si>
  <si>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</si>
  <si>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</si>
  <si>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</si>
  <si>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</si>
  <si>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</si>
  <si>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</si>
  <si>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</si>
  <si>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</si>
  <si>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</si>
  <si>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</si>
  <si>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</si>
  <si>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</si>
  <si>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</si>
  <si>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</si>
  <si>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</si>
  <si>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</si>
  <si>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</si>
  <si>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</si>
  <si>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</si>
  <si>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</si>
  <si>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</si>
  <si>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</si>
  <si>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</si>
  <si>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</si>
  <si>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</si>
  <si>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</si>
  <si>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</si>
  <si>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</si>
  <si>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</si>
  <si>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</si>
  <si>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</si>
  <si>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</si>
  <si>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</si>
  <si>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</si>
  <si>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</si>
  <si>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</si>
  <si>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</si>
  <si>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</si>
  <si>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</si>
  <si>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</si>
  <si>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</si>
  <si>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</si>
  <si>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</si>
  <si>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</si>
  <si>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</si>
  <si>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</si>
  <si>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</si>
  <si>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</si>
  <si>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</si>
  <si>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</si>
  <si>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</si>
  <si>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</si>
  <si>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</si>
  <si>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</si>
  <si>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</si>
  <si>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</si>
  <si>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</si>
  <si>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</si>
  <si>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</si>
  <si>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</si>
  <si>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</si>
  <si>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</si>
  <si>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</si>
  <si>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</si>
  <si>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</si>
  <si>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</si>
  <si>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</si>
  <si>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</si>
  <si>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</si>
  <si>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</si>
  <si>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</si>
  <si>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</si>
  <si>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</si>
  <si>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</si>
  <si>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</si>
  <si>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</si>
  <si>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</si>
  <si>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</si>
  <si>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</si>
  <si>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</si>
  <si>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</si>
  <si>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</si>
  <si>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</si>
  <si>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</si>
  <si>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</si>
  <si>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</si>
  <si>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</si>
  <si>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</si>
  <si>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</si>
  <si>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</si>
  <si>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</si>
  <si>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</si>
  <si>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</si>
  <si>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</si>
  <si>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</si>
  <si>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</si>
  <si>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</si>
  <si>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</si>
  <si>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</si>
  <si>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</si>
  <si>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</si>
  <si>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</si>
  <si>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</si>
  <si>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</si>
  <si>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</si>
  <si>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</si>
  <si>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</si>
  <si>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</si>
  <si>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</si>
  <si>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</si>
  <si>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</si>
  <si>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</si>
  <si>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</si>
  <si>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</si>
  <si>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</si>
  <si>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</si>
  <si>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</si>
  <si>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</si>
  <si>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</si>
  <si>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</si>
  <si>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</si>
  <si>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</si>
  <si>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</si>
  <si>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</si>
  <si>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</si>
  <si>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</si>
  <si>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</si>
  <si>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</si>
  <si>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</si>
  <si>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</si>
  <si>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</si>
  <si>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</si>
  <si>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</si>
  <si>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</si>
  <si>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</si>
  <si>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</si>
  <si>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</si>
  <si>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</si>
  <si>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</si>
  <si>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</si>
  <si>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</si>
  <si>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</si>
  <si>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</si>
  <si>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</si>
  <si>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</si>
  <si>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</si>
  <si>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</si>
  <si>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</si>
  <si>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</si>
  <si>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</si>
  <si>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</si>
  <si>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</si>
  <si>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</si>
  <si>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</si>
  <si>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</si>
  <si>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</si>
  <si>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</si>
  <si>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</si>
  <si>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</si>
  <si>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</si>
  <si>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</si>
  <si>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</si>
  <si>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</si>
  <si>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</si>
  <si>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</si>
  <si>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</si>
  <si>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</si>
  <si>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</si>
  <si>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</si>
  <si>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</si>
  <si>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</si>
  <si>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</si>
  <si>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</si>
  <si>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</si>
  <si>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</si>
  <si>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</si>
  <si>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</si>
  <si>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</si>
  <si>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</si>
  <si>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</si>
  <si>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</si>
  <si>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</si>
  <si>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</si>
  <si>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</si>
  <si>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</si>
  <si>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</si>
  <si>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</si>
  <si>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</si>
  <si>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</si>
  <si>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</si>
  <si>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</si>
  <si>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</si>
  <si>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</si>
  <si>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</si>
  <si>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</si>
  <si>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</si>
  <si>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</si>
  <si>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</si>
  <si>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</si>
  <si>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</si>
  <si>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</si>
  <si>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</si>
  <si>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</si>
  <si>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</si>
  <si>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</si>
  <si>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</si>
  <si>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</si>
  <si>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</si>
  <si>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</si>
  <si>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</si>
  <si>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</si>
  <si>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</si>
  <si>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</si>
  <si>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</si>
  <si>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</si>
  <si>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</si>
  <si>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</si>
  <si>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</si>
  <si>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</si>
  <si>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</si>
  <si>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</si>
  <si>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</si>
  <si>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</si>
  <si>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</si>
  <si>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</si>
  <si>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</si>
  <si>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</si>
  <si>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</si>
  <si>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</si>
  <si>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</si>
  <si>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</si>
  <si>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</si>
  <si>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</si>
  <si>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</si>
  <si>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</si>
  <si>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</si>
  <si>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</si>
  <si>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</si>
  <si>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</si>
  <si>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</si>
  <si>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</si>
  <si>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</si>
  <si>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</si>
  <si>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</si>
  <si>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</si>
  <si>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</si>
  <si>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</si>
  <si>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</si>
  <si>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</si>
  <si>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</si>
  <si>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</si>
  <si>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</si>
  <si>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</si>
  <si>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</si>
  <si>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</si>
  <si>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</si>
  <si>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</si>
  <si>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</si>
  <si>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</si>
  <si>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</si>
  <si>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</si>
  <si>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</si>
  <si>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</si>
  <si>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</si>
  <si>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</si>
  <si>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</si>
  <si>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</si>
  <si>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</si>
  <si>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</si>
  <si>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</si>
  <si>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</si>
  <si>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</si>
  <si>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</si>
  <si>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</si>
  <si>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</si>
  <si>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</si>
  <si>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</si>
  <si>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</si>
  <si>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</si>
  <si>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</si>
  <si>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</si>
  <si>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</si>
  <si>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</si>
  <si>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</si>
  <si>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</si>
  <si>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</si>
  <si>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</si>
  <si>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</si>
  <si>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</si>
  <si>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</si>
  <si>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</si>
  <si>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</si>
  <si>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</si>
  <si>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</si>
  <si>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</si>
  <si>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</si>
  <si>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</si>
  <si>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</si>
  <si>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</si>
  <si>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</si>
  <si>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</si>
  <si>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</si>
  <si>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</si>
  <si>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</si>
  <si>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</si>
  <si>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</si>
  <si>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</si>
  <si>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</si>
  <si>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</si>
  <si>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</si>
  <si>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</si>
  <si>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</si>
  <si>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</si>
  <si>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</si>
  <si>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</si>
  <si>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</si>
  <si>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</si>
  <si>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</si>
  <si>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</si>
  <si>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</si>
  <si>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</si>
  <si>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</si>
  <si>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</si>
  <si>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</si>
  <si>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</si>
  <si>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</si>
  <si>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</si>
  <si>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</si>
  <si>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</si>
  <si>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</si>
  <si>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</si>
  <si>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</si>
  <si>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</si>
  <si>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</si>
  <si>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</si>
  <si>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</si>
  <si>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</si>
  <si>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</si>
  <si>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</si>
  <si>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</si>
  <si>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</si>
  <si>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</si>
  <si>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</si>
  <si>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</si>
  <si>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</si>
  <si>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</si>
  <si>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</si>
  <si>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</si>
  <si>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</si>
  <si>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</si>
  <si>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</si>
  <si>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</si>
  <si>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</si>
  <si>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</si>
  <si>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</si>
  <si>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</si>
  <si>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</si>
  <si>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</si>
  <si>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</si>
  <si>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</si>
  <si>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</si>
  <si>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</si>
  <si>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</si>
  <si>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</si>
  <si>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</si>
  <si>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</si>
  <si>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</si>
  <si>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</si>
  <si>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</si>
  <si>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</si>
  <si>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</si>
  <si>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</si>
  <si>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</si>
  <si>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</si>
  <si>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</si>
  <si>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</si>
  <si>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</si>
  <si>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</si>
  <si>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</si>
  <si>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</si>
  <si>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</si>
  <si>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</si>
  <si>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</si>
  <si>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</si>
  <si>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</si>
  <si>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</si>
  <si>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</si>
  <si>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</si>
  <si>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</si>
  <si>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</si>
  <si>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</si>
  <si>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</si>
  <si>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</si>
  <si>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</si>
  <si>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</si>
  <si>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</si>
  <si>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</si>
  <si>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</si>
  <si>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</si>
  <si>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</si>
  <si>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</si>
  <si>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</si>
  <si>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</si>
  <si>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</si>
  <si>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</si>
  <si>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</si>
  <si>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</si>
  <si>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</si>
  <si>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</si>
  <si>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</si>
  <si>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</si>
  <si>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</si>
  <si>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</si>
  <si>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</si>
  <si>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</si>
  <si>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</si>
  <si>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</si>
  <si>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</si>
  <si>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</si>
  <si>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</si>
  <si>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</si>
  <si>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</si>
  <si>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</si>
  <si>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</si>
  <si>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</si>
  <si>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</si>
  <si>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</si>
  <si>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</si>
  <si>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</si>
  <si>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</si>
  <si>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</si>
  <si>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</si>
  <si>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</si>
  <si>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</si>
  <si>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</si>
  <si>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</si>
  <si>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</si>
  <si>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</si>
  <si>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</si>
  <si>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</si>
  <si>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</si>
  <si>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</si>
  <si>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</si>
  <si>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</si>
  <si>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</si>
  <si>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</si>
  <si>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</si>
  <si>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</si>
  <si>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</si>
  <si>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</si>
  <si>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</si>
  <si>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</si>
  <si>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</si>
  <si>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</si>
  <si>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</si>
  <si>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</si>
  <si>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</si>
  <si>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</si>
  <si>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</si>
  <si>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</si>
  <si>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</si>
  <si>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</si>
  <si>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</si>
  <si>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</si>
  <si>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</si>
  <si>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</si>
  <si>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</si>
  <si>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</si>
  <si>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</si>
  <si>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</si>
  <si>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</si>
  <si>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</si>
  <si>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</si>
  <si>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</si>
  <si>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</si>
  <si>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</si>
  <si>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</si>
  <si>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</si>
  <si>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</si>
  <si>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</si>
  <si>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</si>
  <si>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</si>
  <si>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</si>
  <si>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</si>
  <si>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</si>
  <si>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</si>
  <si>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</si>
  <si>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</si>
  <si>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</si>
  <si>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</si>
  <si>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</si>
  <si>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</si>
  <si>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</si>
  <si>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</si>
  <si>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</si>
  <si>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</si>
  <si>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</si>
  <si>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</si>
  <si>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</si>
  <si>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</si>
  <si>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</si>
  <si>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</si>
  <si>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</si>
  <si>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</si>
  <si>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</si>
  <si>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</si>
  <si>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</si>
  <si>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</si>
  <si>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</si>
  <si>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</si>
  <si>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</si>
  <si>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</si>
  <si>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</si>
  <si>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</si>
  <si>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</si>
  <si>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</si>
  <si>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</si>
  <si>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</si>
  <si>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</si>
  <si>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</si>
  <si>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</si>
  <si>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</si>
  <si>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</si>
  <si>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</si>
  <si>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</si>
  <si>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</si>
  <si>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</si>
  <si>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</si>
  <si>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</si>
  <si>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</si>
  <si>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</si>
  <si>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</si>
  <si>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</si>
  <si>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</si>
  <si>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</si>
  <si>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</si>
  <si>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</si>
  <si>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</si>
  <si>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</si>
  <si>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</si>
  <si>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</si>
  <si>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</si>
  <si>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</si>
  <si>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</si>
  <si>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</si>
  <si>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</si>
  <si>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</si>
  <si>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</si>
  <si>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</si>
  <si>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</si>
  <si>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</si>
  <si>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</si>
  <si>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</si>
  <si>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</si>
  <si>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</si>
  <si>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</si>
  <si>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</si>
  <si>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</si>
  <si>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</si>
  <si>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</si>
  <si>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</si>
  <si>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</si>
  <si>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</si>
  <si>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</si>
  <si>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</si>
  <si>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</si>
  <si>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</si>
  <si>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</si>
  <si>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</si>
  <si>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</si>
  <si>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</si>
  <si>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</si>
  <si>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</si>
  <si>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</si>
  <si>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</si>
  <si>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</si>
  <si>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</si>
  <si>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</si>
  <si>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</si>
  <si>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</si>
  <si>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</si>
  <si>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</si>
  <si>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</si>
  <si>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</si>
  <si>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</si>
  <si>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</si>
  <si>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</si>
  <si>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</si>
  <si>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</si>
  <si>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</si>
  <si>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</si>
  <si>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</si>
  <si>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</si>
  <si>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</si>
  <si>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</si>
  <si>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</si>
  <si>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</si>
  <si>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</si>
  <si>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</si>
  <si>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</si>
  <si>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</si>
  <si>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</si>
  <si>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</si>
  <si>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</si>
  <si>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</si>
  <si>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</si>
  <si>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</si>
  <si>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</si>
  <si>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</si>
  <si>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</si>
  <si>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</si>
  <si>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</si>
  <si>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</si>
  <si>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</si>
  <si>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</si>
  <si>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</si>
  <si>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</si>
  <si>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</si>
  <si>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</si>
  <si>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</si>
  <si>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</si>
  <si>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</si>
  <si>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</si>
  <si>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</si>
  <si>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</si>
  <si>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</si>
  <si>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</si>
  <si>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</si>
  <si>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</si>
  <si>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</si>
  <si>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</si>
  <si>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</si>
  <si>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</si>
  <si>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</si>
  <si>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</si>
  <si>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</si>
  <si>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</si>
  <si>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</si>
  <si>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</si>
  <si>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</si>
  <si>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</si>
  <si>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</si>
  <si>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</si>
  <si>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</si>
  <si>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</si>
  <si>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</si>
  <si>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</si>
  <si>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</si>
  <si>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</si>
  <si>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</si>
  <si>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</si>
  <si>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</si>
  <si>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</si>
  <si>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</si>
  <si>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</si>
  <si>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</si>
  <si>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</si>
  <si>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</si>
  <si>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</si>
  <si>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</si>
  <si>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</si>
  <si>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</si>
  <si>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</si>
  <si>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</si>
  <si>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</si>
  <si>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</si>
  <si>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</si>
  <si>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</si>
  <si>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</si>
  <si>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</si>
  <si>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</si>
  <si>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</si>
  <si>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</si>
  <si>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</si>
  <si>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</si>
  <si>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</si>
  <si>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</si>
  <si>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</si>
  <si>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</si>
  <si>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</si>
  <si>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</si>
  <si>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</si>
  <si>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</si>
  <si>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</si>
  <si>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</si>
  <si>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</si>
  <si>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</si>
  <si>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</si>
  <si>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</si>
  <si>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</si>
  <si>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</si>
  <si>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</si>
  <si>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</si>
  <si>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</si>
  <si>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</si>
  <si>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</si>
  <si>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</si>
  <si>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</si>
  <si>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</si>
  <si>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</si>
  <si>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</si>
  <si>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</si>
  <si>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</si>
  <si>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</si>
  <si>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</si>
  <si>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</si>
  <si>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</si>
  <si>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</si>
  <si>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</si>
  <si>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</si>
  <si>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</si>
  <si>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</si>
  <si>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</si>
  <si>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</si>
  <si>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</si>
  <si>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</si>
  <si>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</si>
  <si>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</si>
  <si>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</si>
  <si>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</si>
  <si>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</si>
  <si>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</si>
  <si>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</si>
  <si>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</si>
  <si>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</si>
  <si>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</si>
  <si>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</si>
  <si>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</si>
  <si>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</si>
  <si>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</si>
  <si>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</si>
  <si>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</si>
  <si>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</si>
  <si>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</si>
  <si>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</si>
  <si>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</si>
  <si>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</si>
  <si>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</si>
  <si>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</si>
  <si>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</si>
  <si>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</si>
  <si>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</si>
  <si>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</si>
  <si>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</si>
  <si>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</si>
  <si>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</si>
  <si>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</si>
  <si>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</si>
  <si>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</si>
  <si>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</si>
  <si>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</si>
  <si>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</si>
  <si>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</si>
  <si>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</si>
  <si>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</si>
  <si>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</si>
  <si>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</si>
  <si>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</si>
  <si>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</si>
  <si>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</si>
  <si>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</si>
  <si>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</si>
  <si>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</si>
  <si>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</si>
  <si>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</si>
  <si>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</si>
  <si>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</si>
  <si>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</si>
  <si>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</si>
  <si>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</si>
  <si>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</si>
  <si>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</si>
  <si>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</si>
  <si>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</si>
  <si>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</si>
  <si>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</si>
  <si>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</si>
  <si>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</si>
  <si>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</si>
  <si>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</si>
  <si>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</si>
  <si>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</si>
  <si>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</si>
  <si>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</si>
  <si>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</si>
  <si>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</si>
  <si>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</si>
  <si>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</si>
  <si>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</si>
  <si>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</si>
  <si>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</si>
  <si>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</si>
  <si>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</si>
  <si>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</si>
  <si>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</si>
  <si>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</si>
  <si>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</si>
  <si>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</si>
  <si>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</si>
  <si>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</si>
  <si>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</si>
  <si>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</si>
  <si>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</si>
  <si>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</si>
  <si>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</si>
  <si>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</si>
  <si>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</si>
  <si>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</si>
  <si>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</si>
  <si>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</si>
  <si>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</si>
  <si>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</si>
  <si>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</si>
  <si>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</si>
  <si>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</si>
  <si>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</si>
  <si>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</si>
  <si>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</si>
  <si>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</si>
  <si>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</si>
  <si>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</si>
  <si>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</si>
  <si>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</si>
  <si>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</si>
  <si>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</si>
  <si>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</si>
  <si>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</si>
  <si>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</si>
  <si>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</si>
  <si>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</si>
  <si>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</si>
  <si>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</si>
  <si>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</si>
  <si>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</si>
  <si>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</si>
  <si>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</si>
  <si>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</si>
  <si>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</si>
  <si>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</si>
  <si>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</si>
  <si>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</si>
  <si>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</si>
  <si>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</si>
  <si>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</si>
  <si>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</si>
  <si>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</si>
  <si>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</si>
  <si>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</si>
  <si>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</si>
  <si>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</si>
  <si>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</si>
  <si>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</si>
  <si>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</si>
  <si>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</si>
  <si>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</si>
  <si>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</si>
  <si>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</si>
  <si>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</si>
  <si>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</si>
  <si>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</si>
  <si>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</si>
  <si>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</si>
  <si>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</si>
  <si>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</si>
  <si>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</si>
  <si>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</si>
  <si>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</si>
  <si>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</si>
  <si>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</si>
  <si>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</si>
  <si>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</si>
  <si>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</si>
  <si>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</si>
  <si>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</si>
  <si>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</si>
  <si>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</si>
  <si>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</si>
  <si>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</si>
  <si>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</si>
  <si>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</si>
  <si>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</si>
  <si>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</si>
  <si>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</si>
  <si>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</si>
  <si>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</si>
  <si>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</si>
  <si>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</si>
  <si>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</si>
  <si>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</si>
  <si>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</si>
  <si>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</si>
  <si>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</si>
  <si>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</si>
  <si>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</si>
  <si>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</si>
  <si>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</si>
  <si>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</si>
  <si>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</si>
  <si>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</si>
  <si>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</si>
  <si>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</si>
  <si>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</si>
  <si>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</si>
  <si>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</si>
  <si>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</si>
  <si>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</si>
  <si>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</si>
  <si>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</si>
  <si>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</si>
  <si>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</si>
  <si>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</si>
  <si>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</si>
  <si>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</si>
  <si>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</si>
  <si>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</si>
  <si>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</si>
  <si>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</si>
  <si>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</si>
  <si>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</si>
  <si>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</si>
  <si>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</si>
  <si>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</si>
  <si>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</si>
  <si>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</si>
  <si>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</si>
  <si>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</si>
  <si>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</si>
  <si>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</si>
  <si>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</si>
  <si>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</si>
  <si>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</si>
  <si>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</si>
  <si>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</si>
  <si>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</si>
  <si>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</si>
  <si>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</si>
  <si>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</si>
  <si>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</si>
  <si>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</si>
  <si>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</si>
  <si>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</si>
  <si>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</si>
  <si>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</si>
  <si>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</si>
  <si>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</si>
  <si>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</si>
  <si>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</si>
  <si>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</si>
  <si>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</si>
  <si>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</si>
  <si>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</si>
  <si>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</si>
  <si>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</si>
  <si>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</si>
  <si>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</si>
  <si>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</si>
  <si>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</si>
  <si>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</si>
  <si>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</si>
  <si>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</si>
  <si>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</si>
  <si>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</si>
  <si>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</si>
  <si>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</si>
  <si>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</si>
  <si>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</si>
  <si>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</si>
  <si>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</si>
  <si>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</si>
  <si>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</si>
  <si>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</si>
  <si>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</si>
  <si>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</si>
  <si>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</si>
  <si>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</si>
  <si>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</si>
  <si>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</si>
  <si>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</si>
  <si>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</si>
  <si>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</si>
  <si>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</si>
  <si>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</si>
  <si>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</si>
  <si>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</si>
  <si>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</si>
  <si>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</si>
  <si>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</si>
  <si>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</si>
  <si>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</si>
  <si>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</si>
  <si>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</si>
  <si>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</si>
  <si>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</si>
  <si>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</si>
  <si>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</si>
  <si>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</si>
  <si>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</si>
  <si>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</si>
  <si>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</si>
  <si>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</si>
  <si>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</si>
  <si>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</si>
  <si>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</si>
  <si>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</si>
  <si>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</si>
  <si>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</si>
  <si>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</si>
  <si>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</si>
  <si>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</si>
  <si>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</si>
  <si>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</si>
  <si>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</si>
  <si>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</si>
  <si>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</si>
  <si>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</si>
  <si>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</si>
  <si>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</si>
  <si>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</si>
  <si>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</si>
  <si>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</si>
  <si>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</si>
  <si>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</si>
  <si>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</si>
  <si>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</si>
  <si>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</si>
  <si>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</si>
  <si>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</si>
  <si>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</si>
  <si>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</si>
  <si>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</si>
  <si>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</si>
  <si>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</si>
  <si>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</si>
  <si>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</si>
  <si>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</si>
  <si>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</si>
  <si>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</si>
  <si>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</si>
  <si>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</si>
  <si>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</si>
  <si>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</si>
  <si>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</si>
  <si>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</si>
  <si>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</si>
  <si>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</si>
  <si>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</si>
  <si>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</si>
  <si>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</si>
  <si>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</si>
  <si>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</si>
  <si>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</si>
  <si>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</si>
  <si>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</si>
  <si>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</si>
  <si>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</si>
  <si>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</si>
  <si>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</si>
  <si>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</si>
  <si>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</si>
  <si>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</si>
  <si>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</si>
  <si>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</si>
  <si>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</si>
  <si>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</si>
  <si>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</si>
  <si>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</si>
  <si>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</si>
  <si>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</si>
  <si>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</si>
  <si>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</si>
  <si>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</si>
  <si>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</si>
  <si>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</si>
  <si>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</si>
  <si>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</si>
  <si>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</si>
  <si>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</si>
  <si>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</si>
  <si>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</si>
  <si>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</si>
  <si>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</si>
  <si>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</si>
  <si>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</si>
  <si>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</si>
  <si>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</si>
  <si>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</si>
  <si>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</si>
  <si>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</si>
  <si>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</si>
  <si>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</si>
  <si>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</si>
  <si>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</si>
  <si>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</si>
  <si>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</si>
  <si>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</si>
  <si>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</si>
  <si>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</si>
  <si>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</si>
  <si>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</si>
  <si>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</si>
  <si>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</si>
  <si>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</si>
  <si>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</si>
  <si>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</si>
  <si>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</si>
  <si>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</si>
  <si>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</si>
  <si>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</si>
  <si>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</si>
  <si>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</si>
  <si>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</si>
  <si>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</si>
  <si>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</si>
  <si>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</si>
  <si>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</si>
  <si>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</si>
  <si>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</si>
  <si>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</si>
  <si>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</si>
  <si>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</si>
  <si>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</si>
  <si>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</si>
  <si>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</si>
  <si>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</si>
  <si>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</si>
  <si>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</si>
  <si>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</si>
  <si>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</si>
  <si>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</si>
  <si>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</si>
  <si>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</si>
  <si>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</si>
  <si>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</si>
  <si>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</si>
  <si>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</si>
  <si>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</si>
  <si>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</si>
  <si>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</si>
  <si>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</si>
  <si>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</si>
  <si>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</si>
  <si>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</si>
  <si>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</si>
  <si>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</si>
  <si>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</si>
  <si>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</si>
  <si>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</si>
  <si>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</si>
  <si>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</si>
  <si>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</si>
  <si>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</si>
  <si>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</si>
  <si>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</si>
  <si>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</si>
  <si>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</si>
  <si>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</si>
  <si>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</si>
  <si>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</si>
  <si>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</si>
  <si>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</si>
  <si>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</si>
  <si>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</si>
  <si>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</si>
  <si>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</si>
  <si>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</si>
  <si>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</si>
  <si>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</si>
  <si>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</si>
  <si>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</si>
  <si>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</si>
  <si>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</si>
  <si>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</si>
  <si>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</si>
  <si>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</si>
  <si>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</si>
  <si>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</si>
  <si>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</si>
  <si>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</si>
  <si>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</si>
  <si>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</si>
  <si>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</si>
  <si>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</si>
  <si>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</si>
  <si>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</si>
  <si>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</si>
  <si>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</si>
  <si>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</si>
  <si>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</si>
  <si>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</si>
  <si>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</si>
  <si>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</si>
  <si>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</si>
  <si>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</si>
  <si>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</si>
  <si>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</si>
  <si>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</si>
  <si>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</si>
  <si>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</si>
  <si>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</si>
  <si>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</si>
  <si>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</si>
  <si>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</si>
  <si>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</si>
  <si>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</si>
  <si>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</si>
  <si>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</si>
  <si>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</si>
  <si>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</si>
  <si>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</si>
  <si>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</si>
  <si>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</si>
  <si>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</si>
  <si>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</si>
  <si>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</si>
  <si>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</si>
  <si>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</si>
  <si>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</si>
  <si>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</si>
  <si>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</si>
  <si>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</si>
  <si>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</si>
  <si>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</si>
  <si>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</si>
  <si>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</si>
  <si>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</si>
  <si>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</si>
  <si>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</si>
  <si>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</si>
  <si>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</si>
  <si>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</si>
  <si>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</si>
  <si>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</si>
  <si>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</si>
  <si>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</si>
  <si>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</si>
  <si>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</si>
  <si>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</si>
  <si>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</si>
  <si>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</si>
  <si>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</si>
  <si>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</si>
  <si>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</si>
  <si>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</si>
  <si>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</si>
  <si>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</si>
  <si>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</si>
  <si>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</si>
  <si>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</si>
  <si>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</si>
  <si>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</si>
  <si>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</si>
  <si>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</si>
  <si>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</si>
  <si>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</si>
  <si>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</si>
  <si>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</si>
  <si>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</si>
  <si>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</si>
  <si>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</si>
  <si>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</si>
  <si>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</si>
  <si>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</si>
  <si>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</si>
  <si>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</si>
  <si>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</si>
  <si>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</si>
  <si>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</si>
  <si>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</si>
  <si>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</si>
  <si>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</si>
  <si>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</si>
  <si>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</si>
  <si>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</si>
  <si>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</si>
  <si>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</si>
  <si>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</si>
  <si>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</si>
  <si>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</si>
  <si>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</si>
  <si>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</si>
  <si>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</si>
  <si>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</si>
  <si>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</si>
  <si>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</si>
  <si>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</si>
  <si>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</si>
  <si>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</si>
  <si>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</si>
  <si>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</si>
  <si>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</si>
  <si>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</si>
  <si>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</si>
  <si>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</si>
  <si>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</si>
  <si>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</si>
  <si>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</si>
  <si>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</si>
  <si>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</si>
  <si>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</si>
  <si>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</si>
  <si>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</si>
  <si>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</si>
  <si>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</si>
  <si>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</si>
  <si>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</si>
  <si>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EM team moved ETA: 10 min</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</si>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</sst>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290.43526562499756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9.9402770833330578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45953.383691435185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45953.383691435185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45953.383691435185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45953.383691435185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45953.383691435185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45953.383691435185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45953.383691435185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45953.383691435185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45953.383691435185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45953.383691435185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45953.383691435185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45953.383691435185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45953.383691435185</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45953.383691435185</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45953.383691435185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45953.383691435185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45953.383691435185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45953.383691435185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45953.383691435185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45953.383691435185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45953.383691435185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45953.383691435185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45953.383691435185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45953.383691435185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45953.383691435185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45953.383691435185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45953.383691435185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45953.383691435185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45953.383691435185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45953.383691435185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45953.383691435185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45953.383691435185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45953.383691435185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45953.383691435185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45953.383691435185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45953.383691435185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45953.383691435185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45953.383691435185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45953.383691435185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45953.383691435185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45953.383691435185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45953.383691435185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45953.383691435185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45953.383691435185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45953.383691435185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45953.383691435185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45953.383691435185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45953.383691435185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45953.383691435185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45953.383691435185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45953.383691435185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45953.383691435185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45953.383691435185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45953.383691435185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45953.383691435185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45953.383691435185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45953.383691435185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45953.383691435185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45953.383691435185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45953.383691435185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45953.383691435185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45953.383691435185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45953.383691435185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45953.383691435185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45953.383691435185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45953.383691435185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45953.383691435185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45953.383691435185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45953.383691435185</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45953.383691435185</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128.38385358796222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8.8879160879587289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45953.383691550924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45953.383691550924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45953.383691550924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45953.383691550924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45953.383691550924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45953.383691550924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45953.383691550924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45953.383691550924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45953.383691550924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45953.383691550924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45953.383691550924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45953.383691550924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45953.383691550924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45953.383691550924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45953.383691550924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45953.383691550924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45953.383691550924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45953.383691550924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45953.383691550924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45953.383691550924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45953.383691550924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45953.383691550924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45953.383691550924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45953.383691550924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45953.383691550924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45953.383691550924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45953.383691550924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45953.383691550924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45953.383691550924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45953.383691550924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45953.383691550924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45953.383691550924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45953.383691550924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45953.383691550924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45953.383691550924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45953.383691550924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45953.383691550924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45953.383691550924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45953.383691550924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45953.383691550924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45953.383691550924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45953.383691550924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45953.383691550924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45953.383691550924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39086</v>
      </c>
      <c r="B2" s="64" t="str">
        <f>IFERROR(VLOOKUP(D2,DB!A:K,11,0),"")</f>
        <v>R3</v>
      </c>
      <c r="C2" s="18">
        <v>1</v>
      </c>
      <c r="D2" s="18" t="s">
        <v>17499</v>
      </c>
      <c r="E2" s="18" t="s">
        <v>38998</v>
      </c>
      <c r="F2" s="20">
        <v>45953.219664351855</v>
      </c>
      <c r="G2" s="21">
        <f t="shared" ref="G2:G25" ca="1" si="0">IFERROR(NOW()-F2,"-")</f>
        <v>0.16402719906909624</v>
      </c>
      <c r="H2" s="163">
        <v>45953.122557870367</v>
      </c>
      <c r="I2" s="19" t="str">
        <f>IFERROR(VLOOKUP(D2,DB!A:F,6,0),"")</f>
        <v>SCECO</v>
      </c>
      <c r="J2" s="18" t="str">
        <f>IFERROR(VLOOKUP(D2,DB!A:G,7,0),"")</f>
        <v>Dead</v>
      </c>
      <c r="K2" s="47" t="s">
        <v>39087</v>
      </c>
      <c r="L2" s="23" t="str">
        <f>IFERROR(VLOOKUP(D2,DB!A:I,9,0),"")</f>
        <v>Latis</v>
      </c>
    </row>
    <row r="3" spans="1:13" ht="15" customHeight="1">
      <c r="A3" s="19"/>
      <c r="B3" s="64" t="str">
        <f>IFERROR(VLOOKUP(D3,DB!A:K,11,0),"")</f>
        <v/>
      </c>
      <c r="C3" s="18"/>
      <c r="D3" s="19"/>
      <c r="E3" s="18"/>
      <c r="F3" s="20"/>
      <c r="G3" s="21">
        <f t="shared" ca="1" si="0"/>
        <v>45953.383691550924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45953.383691550924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45953.383691550924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45953.383691550924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45953.383691550924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45953.383691550924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45953.383691550924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45953.383691550924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45953.383691550924</v>
      </c>
      <c r="H11" s="22"/>
      <c r="I11" s="19" t="s">
        <v>39088</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45953.383691550924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45953.383691550924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45953.383691550924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45953.383691550924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45953.383691550924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45953.383691550924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45953.383691550924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45953.383691550924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45953.383691550924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45953.383691550924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45953.383691550924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45953.383691550924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45953.383691550924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45953.383691550924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45953.383691550924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45953.383691550924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45953.383691550924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45953.383691550924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45953.383691550924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45953.383691550924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45953.383691550924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45953.383691550924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45953.383691550924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45953.383691550924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45953.383691550924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45953.383691550924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45953.383691550924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45953.383691550924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45953.383691550924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45953.383691550924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45953.383691550924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45953.383691550924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45953.383691550924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45953.383691550924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45953.383691550924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45953.383691550924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45953.383691550924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45953.383691550924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45953.383691550924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45953.383691550924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45953.383691550924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45953.383691550924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45953.383691550924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45953.383691550924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45953.383691550924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45953.383691550924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45953.383691550924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45953.383691550924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45953.383691550924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45953.383691550924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45953.383691550924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45953.383691550924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45953.383691550924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45953.383691550924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45953.383691550924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45953.383691550924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45953.383691550924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45953.383691550924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45953.383691550924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45953.383691550924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45953.383691550924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45953.383691550924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45953.383691550924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45953.383691550924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45953.383691550924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45953.383691550924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45953.383691550924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45953.383691550924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45953.383691550924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45953.383691550924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45953.383691550924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45953.383691550924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45953.383691550924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45953.383691550924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45953.383691550924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45953.383691550924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45953.383691550924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45953.383691550924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45953.383691550924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45953.383691550924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45953.383691550924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45953.383691550924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45953.383691550924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45953.383691550924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45953.383691550924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45953.383691550924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45953.383691550924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45953.383691550924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45953.383691550924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45953.383691550924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45953.383691550924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45953.383691550924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45953.383691550924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45953.383691550924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45953.383691550924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45953.383691550924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45953.383691550924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45953.383691550924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45953.383691550924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45953.383691550924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45953.383691550924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45953.383691550924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45953.383691550924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45953.383691550924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45953.383691550924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45953.383691550924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45953.383691550924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45953.383691550924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45953.383691550924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45953.383691550924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45953.383691550924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45953.383691550924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45953.383691550924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45953.383691550924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45953.383691550924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45953.383691550924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45953.383691550924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45953.383691550924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45953.383691550924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45953.383691550924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45953.383691550924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45953.383691550924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45953.383691550924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45953.383691550924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45953.383691550924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45953.383691550924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45953.383691550924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45953.383691550924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45953.383691550924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45953.383691550924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45953.383691550924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45953.383691550924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45953.383691550924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45953.383691550924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45953.383691550924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45953.383691550924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45953.383691550924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45953.383691550924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45953.383691550924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45953.383691550924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45953.383691550924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45953.383691550924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45953.383691550924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45953.383691550924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45953.383691550924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45953.383691550924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45953.383691550924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45953.383691550924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45953.383691550924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45953.383691550924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45953.383691550924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45953.383691550924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45953.383691550924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45953.383691550924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45953.383691550924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45953.383691550924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45953.383691550924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45953.383691550924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45953.383691550924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45953.383691550924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45953.383691550924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45953.383691550924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45953.383691550924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45953.383691550924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45953.383691550924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45953.383691550924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45953.383691550924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45953.383691550924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45953.383691550924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45953.383691550924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45953.383691550924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45953.383691550924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45953.383691550924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45953.383691550924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45953.383691550924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45953.383691550924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45953.383691550924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45953.383691550924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45953.383691550924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45953.383691550924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45953.383691550924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45953.383691550924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45953.383691550924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45953.383691550924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45953.383691550924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45953.383691550924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45953.383691550924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45953.383691550924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45953.383691550924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45953.383691550924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45953.383691550924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45953.383691550924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45953.383691550924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45953.383691550924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45953.383691550924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45953.383691550924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45953.383691550924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45953.383691550924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45953.383691550924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45953.383691550924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45953.383691550924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45953.383691550924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45953.383691550924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45953.383691550924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45953.383691550924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45953.383691550924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45953.383691550924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45953.383691550924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45953.383691550924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45953.383691550924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45953.383691550924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45953.383691550924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45953.383691550924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45953.383691550924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45953.383691550924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45953.383691550924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45953.383691550924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45953.383691550924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45953.383691550924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45953.383691550924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45953.383691550924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45953.383691550924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45953.383691550924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45953.383691550924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45953.383691550924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45953.383691550924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45953.383691550924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45953.383691550924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45953.383691550924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45953.383691550924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45953.383691550924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45953.383691550924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45953.383691550924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45953.383691550924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45953.383691550924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45953.383691550924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45953.383691550924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45953.383691550924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45953.383691550924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45953.383691550924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45953.383691550924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45953.383691550924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45953.383691550924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45953.383691550924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45953.383691550924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45953.383691550924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45953.383691550924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45953.383691550924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45953.383691550924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45953.383691550924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45953.383691550924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45953.383691550924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45953.383691550924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45953.383691550924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45953.383691550924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45953.383691550924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45953.383691550924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45953.383691550924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45953.383691550924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45953.383691550924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45953.383691550924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45953.383691550924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45953.383691550924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45953.383691550924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45953.383691550924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45953.383691550924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45953.383691550924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45953.383691550924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45953.383691550924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45953.383691550924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45953.383691550924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45953.383691550924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45953.383691550924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45953.383691550924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45953.383691550924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45953.383691550924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45953.383691550924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45953.383691550924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45953.383691550924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45953.383691550924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45953.383691550924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45953.383691550924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45953.383691550924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45953.383691550924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45953.383691550924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45953.383691550924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45953.383691550924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45953.383691550924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45953.383691550924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45953.383691550924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45953.383691550924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45953.383691550924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45953.383691550924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45953.383691550924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45953.383691550924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45953.383691550924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45953.383691550924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45953.383691550924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45953.383691550924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45953.383691550924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45953.383691550924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45953.383691550924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45953.383691550924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45953.383691550924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45953.383691550924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45953.383691550924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45953.383691550924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45953.383691550924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45953.383691550924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45953.383691550924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45953.383691550924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45953.383691550924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45953.383691550924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45953.383691550924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45953.383691550924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45953.383691550924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45953.383691550924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45953.383691550924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45953.383691550924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45953.383691550924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45953.383691550924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45953.383691550924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45953.383691550924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45953.383691550924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45953.383691550924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45953.383691550924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45953.383691550924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45953.383691550924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45953.383691550924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45953.383691550924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45953.383691550924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45953.383691550924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45953.383691550924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45953.383691550924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45953.383691550924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45953.383691550924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45953.383691550924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45953.383691550924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45953.383691550924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45953.383691550924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45953.383691550924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45953.383691550924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45953.383691550924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45953.383691550924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45953.383691550924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45953.383691550924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45953.383691550924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45953.383691550924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45953.383691550924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45953.383691550924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45953.383691550924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45953.383691550924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45953.383691550924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45953.383691550924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45953.383691550924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45953.383691550924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45953.383691550924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45953.383691550924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45953.383691550924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45953.383691550924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45953.383691550924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45953.383691550924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45953.383691550924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45953.383691550924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45953.383691550924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45953.383691550924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45953.383691550924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45953.383691550924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45953.383691550924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45953.383691550924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45953.383691550924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45953.383691550924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45953.383691550924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45953.383691550924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45953.383691550924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45953.383691550924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45953.383691550924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45953.383691550924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45953.383691550924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45953.383691550924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45953.383691550924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45953.383691550924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45953.383691550924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45953.383691550924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45953.383691550924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45953.383691550924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45953.383691550924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45953.383691550924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45953.383691550924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45953.383691550924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45953.383691550924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45953.383691550924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45953.383691550924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45953.383691550924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45953.383691550924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45953.383691550924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45953.383691550924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45953.383691550924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45953.383691550924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45953.383691550924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45953.383691550924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45953.383691550924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45953.383691550924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45953.383691550924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45953.383691550924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45953.383691550924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45953.383691550924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45953.383691550924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45953.383691550924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45953.383691550924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45953.383691550924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45953.383691550924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45953.383691550924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45953.383691550924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45953.383691550924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45953.383691550924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45953.383691550924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45953.383691550924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45953.383691550924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45953.383691550924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45953.383691550924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45953.383691550924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45953.383691550924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45953.383691550924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45953.383691550924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45953.383691550924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45953.383691550924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45953.383691550924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45953.383691550924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45953.383691550924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45953.383691550924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45953.383691550924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45953.383691550924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45953.383691550924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45953.383691550924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45953.383691550924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45953.383691550924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45953.383691550924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45953.383691550924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45953.383691550924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45953.383691550924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45953.383691550924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45953.383691550924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45953.383691550924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45953.383691550924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45953.383691550924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45953.383691550924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45953.383691550924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45953.383691550924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45953.383691550924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45953.383691550924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45953.383691550924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45953.383691550924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45953.383691550924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45953.383691550924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45953.383691550924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45953.383691550924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45953.383691550924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45953.383691550924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45953.383691550924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45953.383691550924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45953.383691550924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45953.383691550924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45953.383691550924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45953.383691550924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45953.383691550924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45953.383691550924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45953.383691550924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45953.383691550924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45953.383691550924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45953.383691550924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45953.383691550924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45953.383691550924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45953.383691550924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45953.383691550924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45953.383691550924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45953.383691550924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45953.383691550924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45953.383691550924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45953.383691550924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45953.383691550924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45953.383691550924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45953.383691550924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45953.383691550924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45953.383691550924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45953.383691550924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45953.383691550924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45953.383691550924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45953.383691550924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45953.383691550924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45953.383691550924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45953.383691550924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45953.383691550924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45953.383691550924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45953.383691550924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45953.383691550924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45953.383691550924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45953.383691550924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45953.383691550924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45953.383691550924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45953.383691550924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45953.383691550924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45953.383691550924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45953.383691550924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45953.383691550924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45953.383691550924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45953.383691550924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45953.383691550924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45953.383691550924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45953.383691550924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45953.383691550924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45953.383691550924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45953.383691550924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45953.383691550924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45953.383691550924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45953.383691550924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45953.383691550924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45953.383691550924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45953.383691550924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45953.383691550924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45953.383691550924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45953.383691550924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45953.383691550924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45953.383691550924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45953.383691550924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45953.383691550924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45953.383691550924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45953.383691550924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45953.383691550924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45953.383691550924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45953.383691550924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45953.383691550924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45953.383691550924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45953.383691550924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45953.383691550924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45953.383691550924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45953.383691550924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45953.383691550924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45953.383691550924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45953.383691550924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45953.383691550924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45953.383691550924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45953.383691550924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45953.383691550924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45953.383691550924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45953.383691550924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45953.383691550924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45953.383691550924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45953.383691550924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45953.383691550924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45953.383691550924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45953.383691550924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45953.383691550924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45953.383691550924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45953.383691550924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45953.383691550924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45953.383691550924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45953.383691550924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45953.383691550924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45953.383691550924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45953.383691550924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45953.383691550924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45953.383691550924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45953.383691550924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45953.383691550924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45953.383691550924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45953.383691550924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45953.383691550924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45953.383691550924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45953.383691550924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45953.383691550924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45953.383691550924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45953.383691550924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45953.383691550924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45953.383691550924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45953.383691550924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45953.383691550924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45953.383691550924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45953.383691550924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45953.383691550924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45953.383691550924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45953.383691550924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45953.383691550924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45953.383691550924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45953.383691550924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45953.383691550924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45953.383691550924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45953.383691550924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45953.383691550924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45953.383691550924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45953.383691550924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45953.383691550924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45953.383691550924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45953.383691550924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45953.383691550924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45953.383691550924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45953.383691550924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45953.383691550924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45953.383691550924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45953.383691550924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45953.383691550924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45953.383691550924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45953.383691550924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45953.383691550924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45953.383691550924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45953.383691550924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45953.383691550924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45953.383691550924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45953.383691550924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45953.383691550924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45953.383691550924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45953.383691550924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45953.383691550924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45953.383691550924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45953.383691550924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45953.383691550924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45953.383691550924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45953.383691550924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45953.383691550924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45953.383691550924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45953.383691550924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45953.383691550924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45953.383691550924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45953.383691550924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45953.383691550924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45953.383691550924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45953.383691550924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45953.383691550924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45953.383691550924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45953.383691550924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45953.383691550924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45953.383691550924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45953.383691550924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45953.383691550924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45953.383691550924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45953.383691550924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45953.383691550924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45953.383691550924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45953.383691550924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45953.383691550924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45953.383691550924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45953.383691550924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45953.383691550924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45953.383691550924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45953.383691550924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45953.383691550924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45953.383691550924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45953.383691550924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45953.383691550924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45953.383691550924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45953.383691550924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45953.383691550924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45953.383691550924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45953.383691550924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45953.383691550924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45953.383691550924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45953.383691550924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45953.383691550924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45953.383691550924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45953.383691550924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45953.383691550924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45953.383691550924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45953.383691550924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45953.383691550924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45953.383691550924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45953.383691550924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45953.383691550924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45953.383691550924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45953.383691550924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45953.383691550924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45953.383691550924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45953.383691550924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45953.383691550924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45953.383691550924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45953.383691550924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45953.383691550924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45953.383691550924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45953.383691550924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45953.383691550924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45953.383691550924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45953.383691550924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45953.383691550924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45953.383691550924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45953.383691550924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45953.383691550924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45953.383691550924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45953.383691550924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45953.383691550924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45953.383691550924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45953.383691550924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45953.383691550924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45953.383691550924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45953.383691550924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45953.383691550924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45953.383691550924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45953.383691550924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45953.383691550924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45953.383691550924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45953.383691550924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45953.383691550924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45953.383691550924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45953.383691550924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45953.383691550924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45953.383691550924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45953.383691550924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45953.383691550924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45953.383691550924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45953.383691550924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45953.383691550924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45953.383691550924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45953.383691550924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45953.383691550924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45953.383691550924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45953.383691550924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45953.383691550924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45953.383691550924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45953.383691550924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45953.383691550924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45953.383691550924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45953.383691550924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45953.383691550924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45953.383691550924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45953.383691550924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45953.383691550924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45953.383691550924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45953.383691550924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45953.383691550924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45953.383691550924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45953.383691550924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45953.383691550924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45953.383691550924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45953.383691550924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45953.383691550924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45953.383691550924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45953.383691550924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45953.383691550924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45953.383691550924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45953.383691550924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45953.383691550924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45953.383691550924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45953.383691550924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45953.383691550924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45953.383691550924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45953.383691550924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45953.383691550924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45953.383691550924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45953.383691550924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45953.383691550924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45953.383691550924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45953.383691550924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45953.383691550924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45953.383691550924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45953.383691550924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45953.383691550924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45953.383691550924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45953.383691550924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45953.383691550924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45953.383691550924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45953.383691550924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45953.383691550924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45953.383691550924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45953.383691550924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45953.383691550924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45953.383691550924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45953.383691550924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45953.383691550924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45953.383691550924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45953.383691550924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45953.383691550924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45953.383691550924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45953.383691550924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45953.383691550924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45953.383691550924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45953.383691550924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45953.383691550924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45953.383691550924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45953.383691550924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45953.383691550924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45953.383691550924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45953.383691550924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45953.383691550924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45953.383691550924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45953.383691550924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45953.383691550924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45953.383691550924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45953.383691550924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45953.383691550924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45953.383691550924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45953.383691550924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45953.383691550924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45953.383691550924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45953.383691550924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45953.383691550924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45953.383691550924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45953.383691550924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45953.383691550924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45953.383691550924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45953.383691550924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45953.383691550924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45953.383691550924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45953.383691550924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45953.383691550924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45953.383691550924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45953.383691550924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45953.383691550924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45953.383691550924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45953.383691550924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45953.383691550924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45953.383691550924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45953.383691550924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45953.383691550924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45953.383691550924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45953.383691550924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45953.383691550924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45953.383691550924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45953.383691550924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45953.383691550924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45953.383691550924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45953.383691550924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45953.383691550924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45953.383691550924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45953.383691550924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45953.383691550924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45953.383691550924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45953.383691550924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45953.383691550924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45953.383691550924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45953.383691550924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45953.383691550924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45953.383691550924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45953.383691550924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45953.383691550924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45953.383691550924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45953.383691550924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45953.383691550924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45953.383691550924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45953.383691550924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45953.383691550924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45953.383691550924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45953.383691550924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45953.383691550924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45953.383691550924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45953.383691550924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45953.383691550924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45953.383691550924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45953.383691550924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45953.383691550924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45953.383691550924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45953.383691550924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45953.383691550924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45953.383691550924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45953.383691550924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45953.383691550924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45953.383691550924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45953.383691550924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45953.383691550924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45953.383691550924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45953.383691550924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45953.383691550924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45953.383691550924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45953.383691550924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45953.383691550924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45953.383691550924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45953.383691550924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45953.383691550924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45953.383691550924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45953.383691550924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45953.383691550924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45953.383691550924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45953.383691550924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45953.383691550924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45953.383691550924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45953.383691550924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45953.383691550924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45953.383691550924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45953.383691550924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45953.383691550924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45953.383691550924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45953.383691550924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45953.383691550924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45953.383691550924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45953.383691550924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45953.383691550924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45953.383691550924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45953.383691550924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45953.383691550924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45953.383691550924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45953.383691550924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45953.383691550924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45953.383691550924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45953.383691550924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45953.383691550924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45953.383691550924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45953.383691550924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45953.383691550924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45953.383691550924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45953.383691550924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45953.383691550924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45953.383691550924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45953.383691550924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45953.383691550924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45953.383691550924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45953.383691550924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45953.383691550924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45953.383691550924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45953.383691550924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45953.383691550924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45953.383691550924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45953.383691550924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45953.383691550924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45953.383691550924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45953.383691550924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45953.383691550924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45953.383691550924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45953.383691550924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45953.383691550924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45953.383691550924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45953.383691550924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45953.383691550924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45953.383691550924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45953.383691550924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45953.383691550924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45953.383691550924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45953.383691550924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45953.383691550924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45953.383691550924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45953.383691550924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45953.383691550924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45953.383691550924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45953.383691550924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45953.383691550924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45953.383691550924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45953.383691550924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45953.383691550924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45953.383691550924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45953.383691550924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45953.383691550924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45953.383691550924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45953.383691550924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45953.383691550924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45953.383691550924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45953.383691550924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45953.383691550924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45953.383691550924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45953.383691550924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45953.383691550924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45953.383691550924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45953.383691550924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45953.383691550924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45953.383691550924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45953.383691550924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45953.383691550924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45953.383691550924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45953.383691550924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45953.383691550924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45953.383691550924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45953.383691550924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45953.383691550924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45953.383691550924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45953.383691550924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45953.383691550924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45953.383691550924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45953.383691550924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45953.383691550924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45953.383691550924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45953.383691550924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45953.383691550924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45953.383691550924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45953.383691550924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45953.383691550924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45953.383691550924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45953.383691550924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45953.383691550924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45953.383691550924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45953.383691550924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45953.383691550924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45953.383691550924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45953.383691550924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45953.383691550924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45953.383691550924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45953.383691550924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45953.383691550924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45953.383691550924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45953.383691550924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45953.383691550924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45953.383691550924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45953.383691550924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45953.383691550924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45953.383691550924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45953.383691550924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45953.383691550924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45953.383691550924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45953.383691550924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45953.383691550924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45953.383691550924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45953.383691550924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45953.383691550924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45953.383691550924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45953.383691550924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45953.383691550924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45953.383691550924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45953.383691550924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45953.383691550924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45953.383691550924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45953.383691550924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45953.383691550924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45953.383691550924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45953.383691550924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45953.383691550924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45953.383691550924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45953.383691550924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45953.383691550924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45953.383691550924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45953.383691550924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45953.383691550924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45953.383691550924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45953.383691550924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45953.383691550924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45953.383691550924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45953.383691550924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45953.383691550924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45953.383691550924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45953.383691550924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45953.383691550924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45953.383691550924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45953.383691550924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45953.383691550924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45953.383691550924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45953.383691550924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45953.383691550924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45953.383691550924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45953.383691550924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45953.383691550924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45953.383691550924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45953.383691550924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45953.383691550924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45953.383691550924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45953.383691550924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45953.383691550924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45953.383691550924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45953.383691550924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45953.383691550924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45953.383691550924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45953.383691550924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45953.383691550924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45953.383691550924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45953.383691550924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45953.383691550924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45953.383691550924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45953.383691550924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45953.383691550924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45953.383691550924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45953.383691550924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45953.383691550924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45953.383691550924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45953.383691550924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45953.383691550924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45953.383691550924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45953.383691550924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45953.383691550924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45953.383691550924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45953.383691550924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45953.383691550924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45953.383691550924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45953.383691550924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45953.383691550924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45953.383691550924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45953.383691550924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45953.383691550924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45953.383691550924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45953.383691550924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45953.383691550924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45953.383691550924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45953.383691550924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45953.383691550924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45953.383691550924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45953.383691550924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45953.383691550924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45953.383691550924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45953.383691550924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45953.383691550924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45953.383691550924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45953.383691550924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45953.383691550924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45953.383691550924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45953.383691550924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45953.383691550924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45953.383691550924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45953.383691550924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45953.383691550924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45953.383691550924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45953.383691550924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45953.383691550924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45953.383691550924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45953.383691550924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45953.383691550924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45953.383691550924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45953.383691550924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45953.383691550924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45953.383691550924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45953.383691550924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45953.383691550924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45953.383691550924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45953.383691550924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45953.383691550924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45953.383691550924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45953.383691550924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45953.383691550924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45953.383691550924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45953.383691550924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45953.383691550924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45953.383691550924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45953.383691550924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45953.383691550924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45953.383691550924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45953.383691550924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45953.383691550924</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249.90297384258884</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45953.383691550924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45953.383691550924</v>
      </c>
      <c r="H4" s="125"/>
      <c r="I4" s="121" t="str">
        <f>IFERROR(VLOOKUP(D4,DB!A:F,6,0),"")</f>
        <v/>
      </c>
      <c r="J4" s="121" t="str">
        <f>IFERROR(VLOOKUP(D4,DB!A:G,7,0),"")</f>
        <v/>
      </c>
      <c r="K4" s="127"/>
      <c r="L4" s="123" t="str">
        <f>IFERROR(VLOOKUP(D4,DB!A:I,9,0),"")</f>
        <v/>
      </c>
    </row>
    <row r="5" spans="1:16" ht="15" customHeight="1">
      <c r="A5" s="121"/>
      <c r="B5" s="121" t="str">
        <f>IFERROR(VLOOKUP(D5,DB!A:K,11,0),"")</f>
        <v/>
      </c>
      <c r="C5" s="122"/>
      <c r="D5" s="103"/>
      <c r="E5" s="100"/>
      <c r="F5" s="125"/>
      <c r="G5" s="126">
        <f ca="1">IFERROR(NOW()-F5,"")</f>
        <v>45953.383691550924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45953.383691550924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45953.383691550924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45953.383691550924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45953.383691550924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45953.383691550924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45953.383691550924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45953.383691550924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45953.383691550924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45953.383691550924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45953.383691550924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45953.383691550924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45953.383691550924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45953.383691550924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45953.383691550924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45953.383691550924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45953.383691550924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45953.383691550924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45953.383691550924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45953.383691550924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45953.383691550924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45953.383691550924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45953.383691550924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45953.383691550924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45953.383691550924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45953.383691550924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45953.383691550924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45953.383691550924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45953.383691550924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45953.383691550924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45953.383691550924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45953.383691550924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45953.383691550924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45953.383691550924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45953.383691550924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45953.383691550924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45953.383691550924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45953.383691550924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45953.383691550924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45953.383691550924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45953.383691550924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45953.383691550924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45953.383691550924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45953.383691550924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45953.383691550924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45953.383691550924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45953.383691550924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45953.383691550924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45953.383691550924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45953.383691550924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45953.383691550924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45953.383691550924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45953.383691550924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45953.383691550924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45953.383691550924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45953.383691550924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45953.383691550924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45953.383691550924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45953.383691550924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45953.383691550924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45953.383691550924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45953.383691550924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45953.383691550924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45953.383691550924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45953.383691550924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45953.383691550924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45953.383691550924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45953.383691550924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45953.383691550924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45953.383691550924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45953.383691550924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45953.383691550924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45953.383691550924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45953.383691550924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45953.383691550924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45953.383691550924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45953.383691550924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45953.383691550924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45953.383691550924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45953.383691550924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45953.383691550924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45953.383691550924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45953.383691550924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45953.383691550924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45953.383691550924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45953.383691550924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45953.383691550924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45953.383691550924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45953.383691550924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45953.383691550924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45953.383691550924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45953.383691550924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45953.383691550924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45953.383691550924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45953.383691550924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45953.383691550924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45953.383691550924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45953.383691550924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45953.383691550924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45953.383691550924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45953.383691550924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45953.383691550924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45953.383691550924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45953.383691550924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45953.383691550924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45953.383691550924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45953.383691550924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45953.383691550924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45953.383691550924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45953.383691550924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45953.383691550924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45953.383691550924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45953.383691550924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45953.383691550924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45953.383691550924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45953.383691550924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45953.383691550924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45953.383691550924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45953.383691550924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45953.383691550924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45953.383691550924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45953.383691550924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45953.383691550924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45953.383691550924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45953.383691550924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45953.383691550924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45953.383691550924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45953.383691550924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45953.383691550924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45953.383691550924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45953.383691550924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45953.383691550924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45953.383691550924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45953.383691550924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45953.383691550924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45953.383691550924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45953.383691550924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45953.383691550924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45953.383691550924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45953.383691550924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45953.383691550924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45953.383691550924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45953.383691550924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45953.383691550924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45953.383691550924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45953.383691550924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45953.383691550924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45953.383691550924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45953.383691550924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45953.383691550924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45953.383691550924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45953.383691550924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45953.383691550924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45953.383691550924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45953.383691550924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45953.383691550924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45953.383691550924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45953.383691550924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45953.383691550924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45953.383691550924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45953.383691550924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45953.383691550924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45953.383691550924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45953.383691550924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45953.383691550924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45953.383691550924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45953.383691550924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45953.383691550924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45953.383691550924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45953.383691550924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45953.383691550924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45953.383691550924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45953.383691550924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45953.383691550924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45953.383691550924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45953.383691550924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45953.383691550924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45953.383691550924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45953.383691550924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45953.383691550924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45953.383691550924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45953.383691550924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45953.383691550924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45953.383691550924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45953.383691550924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45953.383691550924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45953.383691550924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45953.383691550924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45953.383691550924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45953.383691550924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45953.383691550924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45953.383691550924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45953.383691550924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45953.383691550924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45953.383691550924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45953.383691550924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45953.383691550924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45953.383691550924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45953.383691550924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45953.383691550924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45953.383691550924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45953.383691550924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45953.383691550924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45953.383691550924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45953.383691550924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45953.383691550924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45953.383691550924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45953.383691550924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45953.383691550924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45953.383691550924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45953.383691550924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45953.383691550924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45953.383691550924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45953.383691550924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45953.383691550924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45953.383691550924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45953.383691550924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45953.383691550924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45953.383691550924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45953.383691550924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45953.383691550924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45953.383691550924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45953.383691550924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45953.383691550924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45953.383691550924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45953.383691550924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45953.383691550924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45953.383691550924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45953.383691550924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45953.383691550924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45953.383691550924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45953.383691550924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45953.383691550924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45953.383691550924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45953.383691550924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45953.383691550924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45953.383691550924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45953.383691550924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45953.383691550924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45953.383691550924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45953.383691550924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45953.383691550924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45953.383691550924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45953.383691550924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45953.383691550924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45953.383691550924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45953.383691550924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45953.383691550924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45953.383691550924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45953.383691550924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45953.383691550924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45953.383691550924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45953.383691550924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45953.383691550924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45953.383691550924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45953.383691550924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45953.383691550924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45953.383691550924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45953.383691550924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45953.383691550924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45953.383691550924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45953.383691550924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45953.383691550924</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45953.383691550924</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61.551631249996717</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27.194814120368392</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8.6121173611099948</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4.7225803240726236</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4</v>
      </c>
      <c r="D6" s="154" t="s">
        <v>38181</v>
      </c>
      <c r="E6" s="154" t="s">
        <v>38998</v>
      </c>
      <c r="F6" s="155">
        <v>45953.324178240742</v>
      </c>
      <c r="G6" s="156">
        <f ca="1">IFERROR(NOW()-F6,"")</f>
        <v>5.9513194442843087E-2</v>
      </c>
      <c r="H6" s="155">
        <v>45953.303553240738</v>
      </c>
      <c r="I6" s="154" t="str">
        <f>IFERROR(VLOOKUP(D6,DB!A:F,6,0),"")</f>
        <v>SCECO</v>
      </c>
      <c r="J6" s="154" t="str">
        <f>IFERROR(VLOOKUP(D6,DB!A:G,7,0),"")</f>
        <v>Haj Removal</v>
      </c>
      <c r="K6" s="154" t="s">
        <v>39100</v>
      </c>
      <c r="L6" s="154" t="str">
        <f>IFERROR(VLOOKUP(D6,DB!A:I,9,0),"")</f>
        <v>Latis</v>
      </c>
    </row>
    <row r="7" spans="1:13" ht="15">
      <c r="A7" s="160"/>
      <c r="B7" s="160" t="str">
        <f>IFERROR(VLOOKUP(D7,DB!A:K,11,0),"")</f>
        <v/>
      </c>
      <c r="C7" s="160"/>
      <c r="D7" s="160"/>
      <c r="E7" s="160"/>
      <c r="F7" s="161"/>
      <c r="G7" s="162">
        <f ca="1">IFERROR(NOW()-F7,"")</f>
        <v>45953.383691435185</v>
      </c>
      <c r="H7" s="161"/>
      <c r="I7" s="160" t="str">
        <f>IFERROR(VLOOKUP(D7,DB!A:F,6,0),"")</f>
        <v/>
      </c>
      <c r="J7" s="160" t="str">
        <f>IFERROR(VLOOKUP(D7,DB!A:G,7,0),"")</f>
        <v/>
      </c>
      <c r="K7" s="160"/>
      <c r="L7" s="160" t="str">
        <f>IFERROR(VLOOKUP(D7,DB!A:I,9,0),"")</f>
        <v/>
      </c>
    </row>
    <row r="8" spans="1:13" ht="15">
      <c r="A8" s="160"/>
      <c r="B8" s="160" t="str">
        <f>IFERROR(VLOOKUP(D8,DB!A:K,11,0),"")</f>
        <v>R5</v>
      </c>
      <c r="C8" s="160"/>
      <c r="D8" s="160" t="s">
        <v>38333</v>
      </c>
      <c r="E8" s="160"/>
      <c r="F8" s="161"/>
      <c r="G8" s="162">
        <f ca="1">IFERROR(NOW()-F8,"")</f>
        <v>45953.383691435185</v>
      </c>
      <c r="H8" s="161"/>
      <c r="I8" s="160" t="str">
        <f>IFERROR(VLOOKUP(D8,DB!A:F,6,0),"")</f>
        <v>SCECO</v>
      </c>
      <c r="J8" s="160" t="str">
        <f>IFERROR(VLOOKUP(D8,DB!A:G,7,0),"")</f>
        <v>Good</v>
      </c>
      <c r="K8" s="160"/>
      <c r="L8" s="160" t="str">
        <f>IFERROR(VLOOKUP(D8,DB!A:I,9,0),"")</f>
        <v>Latis</v>
      </c>
    </row>
    <row r="9" spans="1:13" ht="15">
      <c r="A9" s="160"/>
      <c r="B9" s="160" t="str">
        <f>IFERROR(VLOOKUP(D9,DB!A:K,11,0),"")</f>
        <v/>
      </c>
      <c r="C9" s="160"/>
      <c r="D9" s="160"/>
      <c r="E9" s="160"/>
      <c r="F9" s="161"/>
      <c r="G9" s="162">
        <f ca="1">IFERROR(NOW()-F9,"")</f>
        <v>45953.383691435185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45953.383691435185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45953.383691435185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45953.383691435185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45953.383691435185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45953.383691435185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45953.383691435185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45953.383691435185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45953.383691435185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45953.383691435185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45953.383691435185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45953.383691435185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45953.383691435185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45953.383691435185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45953.383691435185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45953.383691435185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45953.383691435185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45953.383691435185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45953.383691435185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45953.383691435185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45953.383691435185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45953.383691435185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45953.383691435185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45953.383691435185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45953.383691435185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45953.383691435185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45953.383691435185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45953.383691435185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45953.383691435185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45953.383691435185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45953.383691435185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45953.383691435185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45953.383691435185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45953.383691435185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45953.383691435185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45953.383691435185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45953.383691435185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45953.383691435185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45953.383691435185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45953.383691435185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45953.383691435185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45953.383691435185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45953.383691435185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45953.383691435185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45953.383691435185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45953.383691435185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45953.383691435185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45953.383691435185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45953.383691435185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45953.383691435185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45953.383691435185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45953.383691435185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45953.383691435185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45953.383691435185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45953.383691435185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45953.383691435185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45953.383691435185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45953.383691435185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45953.383691435185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45953.383691435185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45953.383691435185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45953.383691435185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45953.383691435185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45953.383691435185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45953.383691435185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45953.383691435185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45953.383691435185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45953.383691435185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45953.383691435185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45953.383691435185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45953.383691435185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45953.383691435185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45953.383691435185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45953.383691435185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45953.383691435185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45953.383691435185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45953.383691435185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45953.383691435185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45953.383691435185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45953.383691435185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45953.383691435185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45953.383691435185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45953.383691435185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45953.383691435185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45953.383691435185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45953.383691435185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45953.383691435185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45953.383691435185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45953.383691435185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45953.383691435185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45953.383691435185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45953.383691435185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45953.383691435185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45953.383691435185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45953.383691435185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45953.383691435185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45953.383691435185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45953.383691435185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45953.383691435185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45953.383691435185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45953.383691435185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45953.383691435185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45953.383691435185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45953.383691435185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45953.383691435185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45953.383691435185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45953.383691435185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45953.383691435185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45953.383691435185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45953.383691435185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45953.383691435185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45953.383691435185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45953.383691435185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45953.383691435185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45953.383691435185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45953.383691435185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45953.383691435185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45953.383691435185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45953.383691435185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45953.383691435185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45953.383691435185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45953.383691435185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45953.383691435185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45953.383691435185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45953.383691435185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45953.383691435185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45953.383691435185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45953.383691435185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45953.383691435185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45953.383691435185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45953.383691435185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45953.383691435185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45953.383691435185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45953.383691435185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45953.383691435185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45953.383691435185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45953.383691435185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45953.383691435185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45953.383691435185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45953.383691435185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45953.383691435185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45953.383691435185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45953.383691435185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45953.383691435185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45953.383691435185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45953.383691435185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45953.383691435185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45953.383691435185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45953.383691435185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45953.383691435185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45953.383691435185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45953.383691435185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45953.383691435185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45953.383691435185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45953.383691435185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45953.383691435185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45953.383691435185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45953.383691435185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45953.383691435185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45953.383691435185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45953.383691435185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45953.383691435185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45953.383691435185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45953.383691435185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45953.383691435185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45953.383691435185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45953.383691435185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45953.383691435185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45953.383691435185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45953.383691435185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45953.383691435185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45953.383691435185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45953.383691435185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45953.383691435185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45953.383691435185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45953.383691435185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45953.383691435185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45953.383691435185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45953.383691435185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45953.383691435185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45953.383691435185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45953.383691435185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45953.383691435185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45953.383691435185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45953.383691435185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45953.383691435185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45953.383691435185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45953.383691435185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45953.383691435185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45953.383691435185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45953.383691435185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45953.383691435185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45953.383691435185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45953.383691435185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45953.383691435185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45953.383691435185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45953.383691435185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45953.383691435185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45953.383691435185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45953.383691435185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45953.383691435185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45953.383691435185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45953.383691435185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45953.383691435185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45953.383691435185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45953.383691435185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45953.383691435185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45953.383691435185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45953.383691435185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45953.383691435185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45953.383691435185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45953.383691435185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45953.383691435185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45953.383691435185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45953.383691435185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45953.383691435185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45953.383691435185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45953.383691435185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45953.383691435185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45953.383691435185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45953.383691435185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45953.383691435185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45953.383691435185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45953.383691435185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45953.383691435185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45953.383691435185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45953.383691435185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45953.383691435185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45953.383691435185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45953.383691435185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45953.383691435185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45953.383691435185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45953.383691435185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45953.383691435185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45953.383691435185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45953.383691435185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45953.383691435185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45953.383691435185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45953.383691435185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45953.383691435185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45953.383691435185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45953.383691435185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45953.383691435185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45953.383691435185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45953.383691435185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45953.383691435185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45953.383691435185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45953.383691435185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45953.383691435185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45953.383691435185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45953.383691435185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45953.383691435185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45953.383691435185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45953.383691435185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45953.383691435185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45953.383691435185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45953.383691435185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45953.383691435185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45953.383691435185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45953.383691435185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45953.383691435185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45953.383691435185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45953.383691435185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45953.383691435185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45953.383691435185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45953.383691435185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45953.383691435185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45953.383691435185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45953.383691435185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45953.383691435185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45953.383691435185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45953.383691435185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45953.383691435185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45953.383691435185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45953.383691435185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45953.383691435185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45953.383691435185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45953.383691435185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45953.383691435185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45953.383691435185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45953.383691435185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45953.383691435185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45953.383691435185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45953.383691435185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45953.383691435185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45953.383691435185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45953.383691435185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45953.383691435185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45953.383691435185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45953.383691435185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45953.383691435185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45953.383691435185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45953.383691435185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45953.383691435185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45953.383691435185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45953.383691435185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45953.383691435185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45953.383691435185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45953.383691435185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45953.383691435185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45953.383691435185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45953.383691435185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45953.383691435185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45953.383691435185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45953.383691435185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45953.383691435185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45953.383691435185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45953.383691435185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45953.383691435185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45953.383691435185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45953.383691435185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45953.383691435185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45953.383691435185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45953.383691435185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45953.383691435185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45953.383691435185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45953.383691435185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45953.383691435185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45953.383691435185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45953.383691435185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45953.383691435185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45953.383691435185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45953.383691435185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45953.383691435185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45953.383691435185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45953.383691435185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45953.383691435185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45953.383691435185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45953.383691435185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45953.383691435185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45953.383691435185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45953.383691435185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45953.383691435185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45953.383691435185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45953.383691435185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45953.383691435185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45953.383691435185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45953.383691435185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45953.383691435185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45953.383691435185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45953.383691435185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45953.383691435185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45953.383691435185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45953.383691435185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45953.383691435185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45953.383691435185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45953.383691435185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45953.383691435185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45953.383691435185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45953.383691435185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45953.383691435185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45953.383691435185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45953.383691435185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45953.383691435185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45953.383691435185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45953.383691435185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45953.383691435185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45953.383691435185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45953.383691435185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45953.383691435185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45953.383691435185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45953.383691435185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45953.383691435185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45953.383691435185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45953.383691435185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45953.383691435185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45953.383691435185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45953.383691435185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45953.383691435185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45953.383691435185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45953.383691435185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45953.383691435185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45953.383691435185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45953.383691435185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45953.383691435185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45953.383691435185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45953.383691435185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45953.383691435185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45953.383691435185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45953.383691435185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45953.383691435185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45953.383691435185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45953.383691435185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45953.383691435185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45953.383691435185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45953.383691435185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45953.383691435185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45953.383691435185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45953.383691435185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45953.383691435185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45953.383691435185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45953.383691435185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45953.383691435185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45953.383691435185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45953.383691435185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45953.383691435185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45953.383691435185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45953.383691435185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45953.383691435185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45953.383691435185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45953.383691435185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45953.383691435185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45953.383691435185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45953.383691435185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45953.383691435185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45953.383691435185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45953.383691435185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45953.383691435185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45953.383691435185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45953.383691435185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45953.383691435185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45953.383691435185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45953.383691435185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45953.383691435185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45953.383691435185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45953.383691435185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45953.383691435185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45953.383691435185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45953.383691435185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45953.383691435185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45953.383691435185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45953.383691435185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45953.383691435185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45953.383691435185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45953.383691435185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45953.383691435185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45953.383691435185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45953.383691435185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45953.383691435185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45953.383691435185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45953.383691435185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45953.383691435185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45953.383691435185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45953.383691435185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45953.383691435185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45953.383691435185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45953.383691435185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45953.383691435185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45953.383691435185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45953.383691435185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45953.383691435185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45953.383691435185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45953.383691435185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45953.383691435185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45953.383691435185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45953.383691435185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45953.383691435185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45953.383691435185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45953.383691435185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45953.383691435185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45953.383691435185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45953.383691435185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45953.383691435185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45953.383691435185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45953.383691435185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45953.383691435185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45953.383691435185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45953.383691435185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45953.383691435185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45953.383691435185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45953.383691435185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45953.383691435185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45953.383691435185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45953.383691435185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45953.383691435185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45953.383691435185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45953.383691435185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45953.383691435185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45953.383691435185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45953.383691435185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45953.383691435185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45953.383691435185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45953.383691435185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45953.383691435185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45953.383691435185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45953.383691435185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45953.383691435185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45953.383691435185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45953.383691435185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45953.383691435185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45953.383691435185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45953.383691435185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45953.383691435185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45953.383691435185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45953.383691435185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45953.383691435185</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45953.383691435185</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45953.383691435185</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45953.383691435185</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45953.383691435185</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45953.383691435185</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3" ht="15"/>
    <row r="1324" ht="15"/>
    <row r="1325"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2</v>
      </c>
      <c r="D2" s="105" t="s">
        <v>32747</v>
      </c>
      <c r="E2" s="108" t="s">
        <v>38998</v>
      </c>
      <c r="F2" s="109"/>
      <c r="G2" s="78">
        <f ca="1">IFERROR(NOW()-F2,"-")</f>
        <v>45953.383691435185</v>
      </c>
      <c r="H2" s="109">
        <v>45953.335347222222</v>
      </c>
      <c r="I2" s="105" t="str">
        <f>IFERROR(VLOOKUP(D2,DB!A:F,6,0),"")</f>
        <v>SCECO</v>
      </c>
      <c r="J2" s="104" t="str">
        <f>IFERROR(VLOOKUP(D2,DB!A:G,7,0),"")</f>
        <v>Vandalized</v>
      </c>
      <c r="K2" s="110" t="s">
        <v>39102</v>
      </c>
      <c r="L2" s="111" t="str">
        <f>IFERROR(VLOOKUP(D2,DB!A:I,9,0),"")</f>
        <v>Latis</v>
      </c>
    </row>
    <row r="3" spans="1:16383" ht="31.5" customHeight="1">
      <c r="A3" s="106"/>
      <c r="B3" s="105" t="str">
        <f>IFERROR(VLOOKUP(D3,DB!A:K,11,0),"")</f>
        <v/>
      </c>
      <c r="C3" s="107"/>
      <c r="D3" s="105"/>
      <c r="E3" s="108"/>
      <c r="F3" s="109"/>
      <c r="G3" s="78">
        <f ca="1">IFERROR(NOW()-F3,"-")</f>
        <v>45953.383691435185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45953.383691435185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45953.383691435185</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45953.383691435185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45953.383691435185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45953.383691435185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45953.383691435185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45953.383691435185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45953.383691435185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45953.383691435185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45953.383691435185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45953.383691435185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45953.383691435185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45953.383691435185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45953.383691435185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45953.383691435185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45953.383691435185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45953.383691435185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45953.383691435185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45953.383691435185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45953.383691435185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45953.383691435185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45953.383691435185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45953.383691435185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45953.383691435185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45953.383691435185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45953.383691435185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45953.383691435185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45953.383691435185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45953.383691435185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45953.383691435185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45953.383691435185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45953.383691435185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45953.383691435185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45953.383691435185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45953.383691435185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45953.383691435185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45953.383691435185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45953.383691435185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45953.383691435185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45953.383691435185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45953.383691435185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45953.383691435185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45953.383691435185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45953.383691435185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45953.383691435185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45953.383691435185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45953.383691435185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45953.383691435185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45953.383691435185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45953.383691435185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45953.383691435185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45953.383691435185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45953.383691435185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45953.383691435185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45953.383691435185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45953.383691435185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45953.383691435185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45953.383691435185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45953.383691435185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45953.383691435185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45953.383691435185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45953.383691435185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45953.383691435185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45953.383691435185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45953.383691435185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45953.383691435185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45953.383691435185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45953.383691435185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45953.383691435185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45953.383691435185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45953.383691435185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45953.383691435185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45953.383691435185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45953.383691435185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45953.383691435185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45953.383691435185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45953.383691435185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45953.383691435185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45953.383691435185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45953.383691435185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45953.383691435185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45953.383691435185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45953.383691435185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45953.383691435185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45953.383691435185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45953.383691435185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45953.383691435185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45953.383691435185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45953.383691435185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45953.383691435185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45953.383691435185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45953.383691435185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45953.383691435185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45953.383691435185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45953.383691435185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45953.383691435185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45953.383691435185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45953.383691435185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45953.383691435185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45953.383691435185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45953.383691435185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45953.383691435185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45953.383691435185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45953.383691435185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45953.383691435185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45953.383691435185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45953.383691435185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45953.383691435185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45953.383691435185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45953.383691435185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45953.383691435185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45953.383691435185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45953.383691435185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45953.383691435185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45953.383691435185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45953.383691435185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45953.383691435185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45953.383691435185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45953.383691435185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45953.383691435185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45953.383691435185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45953.383691435185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45953.383691435185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45953.383691435185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45953.383691435185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45953.383691435185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45953.383691435185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45953.383691435185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45953.383691435185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45953.383691435185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45953.383691435185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45953.383691435185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45953.383691435185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45953.383691435185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45953.383691435185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45953.383691435185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45953.383691435185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45953.383691435185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45953.383691435185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45953.383691435185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45953.383691435185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45953.383691435185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45953.383691435185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45953.383691435185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45953.383691435185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45953.383691435185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45953.383691435185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45953.383691435185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45953.383691435185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45953.383691435185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45953.383691435185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45953.383691435185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45953.383691435185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45953.383691435185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45953.383691435185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45953.383691435185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45953.383691435185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45953.383691435185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45953.383691435185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45953.383691435185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45953.383691435185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45953.383691435185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45953.383691435185</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