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32" documentId="13_ncr:1_{F6CB121F-512D-4AA6-A0C1-0FB36C537598}" xr6:coauthVersionLast="47" xr6:coauthVersionMax="47" xr10:uidLastSave="{E76A0121-0CCB-44B8-BCAE-1883CD32C204}"/>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<sst xmlns="http://schemas.openxmlformats.org/spreadsheetml/2006/main" count="178611" uniqueCount="39085">
  <si>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</si>
  <si>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</si>
  <si>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</si>
  <si>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</si>
  <si>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</si>
  <si>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</si>
  <si>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</si>
  <si>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</si>
  <si>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</si>
  <si>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</si>
  <si>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</si>
  <si>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</si>
  <si>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</si>
  <si>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</si>
  <si>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</si>
  <si>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</si>
  <si>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</si>
  <si>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</si>
  <si>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</si>
  <si>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</si>
  <si>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</si>
  <si>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</si>
  <si>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</si>
  <si>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</si>
  <si>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</si>
  <si>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</si>
  <si>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</si>
  <si>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</si>
  <si>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</si>
  <si>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</si>
  <si>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</si>
  <si>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</si>
  <si>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</si>
  <si>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</si>
  <si>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</si>
  <si>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</si>
  <si>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</si>
  <si>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</si>
  <si>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</si>
  <si>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</si>
  <si>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</si>
  <si>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</si>
  <si>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</si>
  <si>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</si>
  <si>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</si>
  <si>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</si>
  <si>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</si>
  <si>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</si>
  <si>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</si>
  <si>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</si>
  <si>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</si>
  <si>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</si>
  <si>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</si>
  <si>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</si>
  <si>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</si>
  <si>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</si>
  <si>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</si>
  <si>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</si>
  <si>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</si>
  <si>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</si>
  <si>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</si>
  <si>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</si>
  <si>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</si>
  <si>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</si>
  <si>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</si>
  <si>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</si>
  <si>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</si>
  <si>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</si>
  <si>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</si>
  <si>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</si>
  <si>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</si>
  <si>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</si>
  <si>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</si>
  <si>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</si>
  <si>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</si>
  <si>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</si>
  <si>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</si>
  <si>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</si>
  <si>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</si>
  <si>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</si>
  <si>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</si>
  <si>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</si>
  <si>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</si>
  <si>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</si>
  <si>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</si>
  <si>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</si>
  <si>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</si>
  <si>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</si>
  <si>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</si>
  <si>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</si>
  <si>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</si>
  <si>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</si>
  <si>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</si>
  <si>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</si>
  <si>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</si>
  <si>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</si>
  <si>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</si>
  <si>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</si>
  <si>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</si>
  <si>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</si>
  <si>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</si>
  <si>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</si>
  <si>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</si>
  <si>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</si>
  <si>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</si>
  <si>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</si>
  <si>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</si>
  <si>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</si>
  <si>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</si>
  <si>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</si>
  <si>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</si>
  <si>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</si>
  <si>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</si>
  <si>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</si>
  <si>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</si>
  <si>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</si>
  <si>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</si>
  <si>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</si>
  <si>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</si>
  <si>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</si>
  <si>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</si>
  <si>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</si>
  <si>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</si>
  <si>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</si>
  <si>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</si>
  <si>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</si>
  <si>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</si>
  <si>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</si>
  <si>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</si>
  <si>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</si>
  <si>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</si>
  <si>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</si>
  <si>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</si>
  <si>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</si>
  <si>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</si>
  <si>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</si>
  <si>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</si>
  <si>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</si>
  <si>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</si>
  <si>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</si>
  <si>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</si>
  <si>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</si>
  <si>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</si>
  <si>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</si>
  <si>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</si>
  <si>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</si>
  <si>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</si>
  <si>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</si>
  <si>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</si>
  <si>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</si>
  <si>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</si>
  <si>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</si>
  <si>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</si>
  <si>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</si>
  <si>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</si>
  <si>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</si>
  <si>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</si>
  <si>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</si>
  <si>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</si>
  <si>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</si>
  <si>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</si>
  <si>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</si>
  <si>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</si>
  <si>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</si>
  <si>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</si>
  <si>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</si>
  <si>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</si>
  <si>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</si>
  <si>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</si>
  <si>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</si>
  <si>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</si>
  <si>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</si>
  <si>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</si>
  <si>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</si>
  <si>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</si>
  <si>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</si>
  <si>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</si>
  <si>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</si>
  <si>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</si>
  <si>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</si>
  <si>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</si>
  <si>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</si>
  <si>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</si>
  <si>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</si>
  <si>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</si>
  <si>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</si>
  <si>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</si>
  <si>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</si>
  <si>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</si>
  <si>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</si>
  <si>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</si>
  <si>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</si>
  <si>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</si>
  <si>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</si>
  <si>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</si>
  <si>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</si>
  <si>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</si>
  <si>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</si>
  <si>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</si>
  <si>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</si>
  <si>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</si>
  <si>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</si>
  <si>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</si>
  <si>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</si>
  <si>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</si>
  <si>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</si>
  <si>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</si>
  <si>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</si>
  <si>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</si>
  <si>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</si>
  <si>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</si>
  <si>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</si>
  <si>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</si>
  <si>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</si>
  <si>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</si>
  <si>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</si>
  <si>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</si>
  <si>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</si>
  <si>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</si>
  <si>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</si>
  <si>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</si>
  <si>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</si>
  <si>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</si>
  <si>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</si>
  <si>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</si>
  <si>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</si>
  <si>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</si>
  <si>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</si>
  <si>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</si>
  <si>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</si>
  <si>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</si>
  <si>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</si>
  <si>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</si>
  <si>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</si>
  <si>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</si>
  <si>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</si>
  <si>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</si>
  <si>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</si>
  <si>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</si>
  <si>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</si>
  <si>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</si>
  <si>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</si>
  <si>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</si>
  <si>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</si>
  <si>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</si>
  <si>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</si>
  <si>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</si>
  <si>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</si>
  <si>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</si>
  <si>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</si>
  <si>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</si>
  <si>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</si>
  <si>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</si>
  <si>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</si>
  <si>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</si>
  <si>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</si>
  <si>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</si>
  <si>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</si>
  <si>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</si>
  <si>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</si>
  <si>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</si>
  <si>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</si>
  <si>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</si>
  <si>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</si>
  <si>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</si>
  <si>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</si>
  <si>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</si>
  <si>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</si>
  <si>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</si>
  <si>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</si>
  <si>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</si>
  <si>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</si>
  <si>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</si>
  <si>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</si>
  <si>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</si>
  <si>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</si>
  <si>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</si>
  <si>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</si>
  <si>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</si>
  <si>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</si>
  <si>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</si>
  <si>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</si>
  <si>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</si>
  <si>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</si>
  <si>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</si>
  <si>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</si>
  <si>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</si>
  <si>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</si>
  <si>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</si>
  <si>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</si>
  <si>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</si>
  <si>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</si>
  <si>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</si>
  <si>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</si>
  <si>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</si>
  <si>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</si>
  <si>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</si>
  <si>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</si>
  <si>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</si>
  <si>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</si>
  <si>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</si>
  <si>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</si>
  <si>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</si>
  <si>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</si>
  <si>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</si>
  <si>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</si>
  <si>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</si>
  <si>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</si>
  <si>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</si>
  <si>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</si>
  <si>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</si>
  <si>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</si>
  <si>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</si>
  <si>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</si>
  <si>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</si>
  <si>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</si>
  <si>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</si>
  <si>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</si>
  <si>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</si>
  <si>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</si>
  <si>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</si>
  <si>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</si>
  <si>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</si>
  <si>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</si>
  <si>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</si>
  <si>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</si>
  <si>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</si>
  <si>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</si>
  <si>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</si>
  <si>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</si>
  <si>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</si>
  <si>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</si>
  <si>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</si>
  <si>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</si>
  <si>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</si>
  <si>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</si>
  <si>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</si>
  <si>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</si>
  <si>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</si>
  <si>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</si>
  <si>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</si>
  <si>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</si>
  <si>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</si>
  <si>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</si>
  <si>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</si>
  <si>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</si>
  <si>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</si>
  <si>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</si>
  <si>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</si>
  <si>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</si>
  <si>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</si>
  <si>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</si>
  <si>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</si>
  <si>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</si>
  <si>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</si>
  <si>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</si>
  <si>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</si>
  <si>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</si>
  <si>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</si>
  <si>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</si>
  <si>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</si>
  <si>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</si>
  <si>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</si>
  <si>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</si>
  <si>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</si>
  <si>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</si>
  <si>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</si>
  <si>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</si>
  <si>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</si>
  <si>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</si>
  <si>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</si>
  <si>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</si>
  <si>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</si>
  <si>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</si>
  <si>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</si>
  <si>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</si>
  <si>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</si>
  <si>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</si>
  <si>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</si>
  <si>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</si>
  <si>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</si>
  <si>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</si>
  <si>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</si>
  <si>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</si>
  <si>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</si>
  <si>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</si>
  <si>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</si>
  <si>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</si>
  <si>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</si>
  <si>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</si>
  <si>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</si>
  <si>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</si>
  <si>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</si>
  <si>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</si>
  <si>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</si>
  <si>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</si>
  <si>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</si>
  <si>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</si>
  <si>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</si>
  <si>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</si>
  <si>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</si>
  <si>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</si>
  <si>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</si>
  <si>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</si>
  <si>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</si>
  <si>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</si>
  <si>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</si>
  <si>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</si>
  <si>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</si>
  <si>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</si>
  <si>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</si>
  <si>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</si>
  <si>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</si>
  <si>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</si>
  <si>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</si>
  <si>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</si>
  <si>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</si>
  <si>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</si>
  <si>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</si>
  <si>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</si>
  <si>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</si>
  <si>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</si>
  <si>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</si>
  <si>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</si>
  <si>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</si>
  <si>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</si>
  <si>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</si>
  <si>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</si>
  <si>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</si>
  <si>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</si>
  <si>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</si>
  <si>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</si>
  <si>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</si>
  <si>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</si>
  <si>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</si>
  <si>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</si>
  <si>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</si>
  <si>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</si>
  <si>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</si>
  <si>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</si>
  <si>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</si>
  <si>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</si>
  <si>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</si>
  <si>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</si>
  <si>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</si>
  <si>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</si>
  <si>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</si>
  <si>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</si>
  <si>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</si>
  <si>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</si>
  <si>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</si>
  <si>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</si>
  <si>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</si>
  <si>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</si>
  <si>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</si>
  <si>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</si>
  <si>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</si>
  <si>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</si>
  <si>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</si>
  <si>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</si>
  <si>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</si>
  <si>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</si>
  <si>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</si>
  <si>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</si>
  <si>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</si>
  <si>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</si>
  <si>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</si>
  <si>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</si>
  <si>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</si>
  <si>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</si>
  <si>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</si>
  <si>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</si>
  <si>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</si>
  <si>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</si>
  <si>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</si>
  <si>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</si>
  <si>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</si>
  <si>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</si>
  <si>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</si>
  <si>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</si>
  <si>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</si>
  <si>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</si>
  <si>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</si>
  <si>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</si>
  <si>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</si>
  <si>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</si>
  <si>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</si>
  <si>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</si>
  <si>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</si>
  <si>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</si>
  <si>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</si>
  <si>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</si>
  <si>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</si>
  <si>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</si>
  <si>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</si>
  <si>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</si>
  <si>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</si>
  <si>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</si>
  <si>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</si>
  <si>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</si>
  <si>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</si>
  <si>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</si>
  <si>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</si>
  <si>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</si>
  <si>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</si>
  <si>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</si>
  <si>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</si>
  <si>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</si>
  <si>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</si>
  <si>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</si>
  <si>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</si>
  <si>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</si>
  <si>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</si>
  <si>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</si>
  <si>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</si>
  <si>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</si>
  <si>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</si>
  <si>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</si>
  <si>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</si>
  <si>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</si>
  <si>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</si>
  <si>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</si>
  <si>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</si>
  <si>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</si>
  <si>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</si>
  <si>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</si>
  <si>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</si>
  <si>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</si>
  <si>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</si>
  <si>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</si>
  <si>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</si>
  <si>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</si>
  <si>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</si>
  <si>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</si>
  <si>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</si>
  <si>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</si>
  <si>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</si>
  <si>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</si>
  <si>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</si>
  <si>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</si>
  <si>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</si>
  <si>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</si>
  <si>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</si>
  <si>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</si>
  <si>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</si>
  <si>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</si>
  <si>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</si>
  <si>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</si>
  <si>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</si>
  <si>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</si>
  <si>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</si>
  <si>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</si>
  <si>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</si>
  <si>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</si>
  <si>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</si>
  <si>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</si>
  <si>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</si>
  <si>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</si>
  <si>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</si>
  <si>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</si>
  <si>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</si>
  <si>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</si>
  <si>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</si>
  <si>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</si>
  <si>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</si>
  <si>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</si>
  <si>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</si>
  <si>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</si>
  <si>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</si>
  <si>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</si>
  <si>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</si>
  <si>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</si>
  <si>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</si>
  <si>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</si>
  <si>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</si>
  <si>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</si>
  <si>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</si>
  <si>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</si>
  <si>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</si>
  <si>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</si>
  <si>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</si>
  <si>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</si>
  <si>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</si>
  <si>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</si>
  <si>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</si>
  <si>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</si>
  <si>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</si>
  <si>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</si>
  <si>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</si>
  <si>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</si>
  <si>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</si>
  <si>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</si>
  <si>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</si>
  <si>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</si>
  <si>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</si>
  <si>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</si>
  <si>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</si>
  <si>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</si>
  <si>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</si>
  <si>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</si>
  <si>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</si>
  <si>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</si>
  <si>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</si>
  <si>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</si>
  <si>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</si>
  <si>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</si>
  <si>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</si>
  <si>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</si>
  <si>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</si>
  <si>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</si>
  <si>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</si>
  <si>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</si>
  <si>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</si>
  <si>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</si>
  <si>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</si>
  <si>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</si>
  <si>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</si>
  <si>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</si>
  <si>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</si>
  <si>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</si>
  <si>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</si>
  <si>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</si>
  <si>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</si>
  <si>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</si>
  <si>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</si>
  <si>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</si>
  <si>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</si>
  <si>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</si>
  <si>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</si>
  <si>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</si>
  <si>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</si>
  <si>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</si>
  <si>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</si>
  <si>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</si>
  <si>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</si>
  <si>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</si>
  <si>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</si>
  <si>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</si>
  <si>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</si>
  <si>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</si>
  <si>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</si>
  <si>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</si>
  <si>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</si>
  <si>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</si>
  <si>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</si>
  <si>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</si>
  <si>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</si>
  <si>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</si>
  <si>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</si>
  <si>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</si>
  <si>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</si>
  <si>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</si>
  <si>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</si>
  <si>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</si>
  <si>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</si>
  <si>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</si>
  <si>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</si>
  <si>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</si>
  <si>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</si>
  <si>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</si>
  <si>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</si>
  <si>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</si>
  <si>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</si>
  <si>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</si>
  <si>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</si>
  <si>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</si>
  <si>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</si>
  <si>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</si>
  <si>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</si>
  <si>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</si>
  <si>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</si>
  <si>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</si>
  <si>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</si>
  <si>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</si>
  <si>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</si>
  <si>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</si>
  <si>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</si>
  <si>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</si>
  <si>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</si>
  <si>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</si>
  <si>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</si>
  <si>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</si>
  <si>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</si>
  <si>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</si>
  <si>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</si>
  <si>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</si>
  <si>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</si>
  <si>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</si>
  <si>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</si>
  <si>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</si>
  <si>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</si>
  <si>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</si>
  <si>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</si>
  <si>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</si>
  <si>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</si>
  <si>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</si>
  <si>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</si>
  <si>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</si>
  <si>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</si>
  <si>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</si>
  <si>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</si>
  <si>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</si>
  <si>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</si>
  <si>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</si>
  <si>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</si>
  <si>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</si>
  <si>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</si>
  <si>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</si>
  <si>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</si>
  <si>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</si>
  <si>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</si>
  <si>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</si>
  <si>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</si>
  <si>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</si>
  <si>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</si>
  <si>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</si>
  <si>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</si>
  <si>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</si>
  <si>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</si>
  <si>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</si>
  <si>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</si>
  <si>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</si>
  <si>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</si>
  <si>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</si>
  <si>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</si>
  <si>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</si>
  <si>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</si>
  <si>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</si>
  <si>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</si>
  <si>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</si>
  <si>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</si>
  <si>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</si>
  <si>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</si>
  <si>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</si>
  <si>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</si>
  <si>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</si>
  <si>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</si>
  <si>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</si>
  <si>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</si>
  <si>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</si>
  <si>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</si>
  <si>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</si>
  <si>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</si>
  <si>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</si>
  <si>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</si>
  <si>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</si>
  <si>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</si>
  <si>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</si>
  <si>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</si>
  <si>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</si>
  <si>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</si>
  <si>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</si>
  <si>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</si>
  <si>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</si>
  <si>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</si>
  <si>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</si>
  <si>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</si>
  <si>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</si>
  <si>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</si>
  <si>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</si>
  <si>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</si>
  <si>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</si>
  <si>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</si>
  <si>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</si>
  <si>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</si>
  <si>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</si>
  <si>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</si>
  <si>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</si>
  <si>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</si>
  <si>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</si>
  <si>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</si>
  <si>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</si>
  <si>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</si>
  <si>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</si>
  <si>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</si>
  <si>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</si>
  <si>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</si>
  <si>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</si>
  <si>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</si>
  <si>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</si>
  <si>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</si>
  <si>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</si>
  <si>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</si>
  <si>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</si>
  <si>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</si>
  <si>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</si>
  <si>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</si>
  <si>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</si>
  <si>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</si>
  <si>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</si>
  <si>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</si>
  <si>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</si>
  <si>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</si>
  <si>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</si>
  <si>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</si>
  <si>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</si>
  <si>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</si>
  <si>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</si>
  <si>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</si>
  <si>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</si>
  <si>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</si>
  <si>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</si>
  <si>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</si>
  <si>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</si>
  <si>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</si>
  <si>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</si>
  <si>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</si>
  <si>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</si>
  <si>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</si>
  <si>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</si>
  <si>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</si>
  <si>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</si>
  <si>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</si>
  <si>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</si>
  <si>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</si>
  <si>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</si>
  <si>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</si>
  <si>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</si>
  <si>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</si>
  <si>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</si>
  <si>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</si>
  <si>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</si>
  <si>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</si>
  <si>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</si>
  <si>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</si>
  <si>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</si>
  <si>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</si>
  <si>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</si>
  <si>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</si>
  <si>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</si>
  <si>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</si>
  <si>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</si>
  <si>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</si>
  <si>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</si>
  <si>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</si>
  <si>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</si>
  <si>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</si>
  <si>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</si>
  <si>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</si>
  <si>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</si>
  <si>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</si>
  <si>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</si>
  <si>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</si>
  <si>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</si>
  <si>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</si>
  <si>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</si>
  <si>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</si>
  <si>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</si>
  <si>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</si>
  <si>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</si>
  <si>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</si>
  <si>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</si>
  <si>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</si>
  <si>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</si>
  <si>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</si>
  <si>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</si>
  <si>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</si>
  <si>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</si>
  <si>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</si>
  <si>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</si>
  <si>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</si>
  <si>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</si>
  <si>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</si>
  <si>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</si>
  <si>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</si>
  <si>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</si>
  <si>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</si>
  <si>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</si>
  <si>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</si>
  <si>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</si>
  <si>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</si>
  <si>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</si>
  <si>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</si>
  <si>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</si>
  <si>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</si>
  <si>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</si>
  <si>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</si>
  <si>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</si>
  <si>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</si>
  <si>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</si>
  <si>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</si>
  <si>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</si>
  <si>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</si>
  <si>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</si>
  <si>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</si>
  <si>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</si>
  <si>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</si>
  <si>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</si>
  <si>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</si>
  <si>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</si>
  <si>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</si>
  <si>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</si>
  <si>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</si>
  <si>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</si>
  <si>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</si>
  <si>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</si>
  <si>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</si>
  <si>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</si>
  <si>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</si>
  <si>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</si>
  <si>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</si>
  <si>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</si>
  <si>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</si>
  <si>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</si>
  <si>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</si>
  <si>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</si>
  <si>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</si>
  <si>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</si>
  <si>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</si>
  <si>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</si>
  <si>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</si>
  <si>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</si>
  <si>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</si>
  <si>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</si>
  <si>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</si>
  <si>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</si>
  <si>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</si>
  <si>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</si>
  <si>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</si>
  <si>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</si>
  <si>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</si>
  <si>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</si>
  <si>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</si>
  <si>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</si>
  <si>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</si>
  <si>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</si>
  <si>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</si>
  <si>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</si>
  <si>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</si>
  <si>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</si>
  <si>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</si>
  <si>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</si>
  <si>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</si>
  <si>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</si>
  <si>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</si>
  <si>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</si>
  <si>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</si>
  <si>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</si>
  <si>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</si>
  <si>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</si>
  <si>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</si>
  <si>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</si>
  <si>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</si>
  <si>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</si>
  <si>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</si>
  <si>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</si>
  <si>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</si>
  <si>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</si>
  <si>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</si>
  <si>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</si>
  <si>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</si>
  <si>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</si>
  <si>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</si>
  <si>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</si>
  <si>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</si>
  <si>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</si>
  <si>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</si>
  <si>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</si>
  <si>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</si>
  <si>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</si>
  <si>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</si>
  <si>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</si>
  <si>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</si>
  <si>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</si>
  <si>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</si>
  <si>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</si>
  <si>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</si>
  <si>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</si>
  <si>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</si>
  <si>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</si>
  <si>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</si>
  <si>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</si>
  <si>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</si>
  <si>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</si>
  <si>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</si>
  <si>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</si>
  <si>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</si>
  <si>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</si>
  <si>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</si>
  <si>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</si>
  <si>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</si>
  <si>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</si>
  <si>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</si>
  <si>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</si>
  <si>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</si>
  <si>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</si>
  <si>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</si>
  <si>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</si>
  <si>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</si>
  <si>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</si>
  <si>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</si>
  <si>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</si>
  <si>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</si>
  <si>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</si>
  <si>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</si>
  <si>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</si>
  <si>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</si>
  <si>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</si>
  <si>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</si>
  <si>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</si>
  <si>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</si>
  <si>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</si>
  <si>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</si>
  <si>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</si>
  <si>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</si>
  <si>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</si>
  <si>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</si>
  <si>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</si>
  <si>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</si>
  <si>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</si>
  <si>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</si>
  <si>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</si>
  <si>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</si>
  <si>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</si>
  <si>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</si>
  <si>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</si>
  <si>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</si>
  <si>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</si>
  <si>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</si>
  <si>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</si>
  <si>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</si>
  <si>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</si>
  <si>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</si>
  <si>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</si>
  <si>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</si>
  <si>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</si>
  <si>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</si>
  <si>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</si>
  <si>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</si>
  <si>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</si>
  <si>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</si>
  <si>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</si>
  <si>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</si>
  <si>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</si>
  <si>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</si>
  <si>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</si>
  <si>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</si>
  <si>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</si>
  <si>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</si>
  <si>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</si>
  <si>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</si>
  <si>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</si>
  <si>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</si>
  <si>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</si>
  <si>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</si>
  <si>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</si>
  <si>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</si>
  <si>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</si>
  <si>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</si>
  <si>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</si>
  <si>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</si>
  <si>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</si>
  <si>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</si>
  <si>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</si>
  <si>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</si>
  <si>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</si>
  <si>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</si>
  <si>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</si>
  <si>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</si>
  <si>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</si>
  <si>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</si>
  <si>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</si>
  <si>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</si>
  <si>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</si>
  <si>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</si>
  <si>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</si>
  <si>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</si>
  <si>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</si>
  <si>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</si>
  <si>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</si>
  <si>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</si>
  <si>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</si>
  <si>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</si>
  <si>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</si>
  <si>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</si>
  <si>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</si>
  <si>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</si>
  <si>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</si>
  <si>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</si>
  <si>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</si>
  <si>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</si>
  <si>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</si>
  <si>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</si>
  <si>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</si>
  <si>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</si>
  <si>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</si>
  <si>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</si>
  <si>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</si>
  <si>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</si>
  <si>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</si>
  <si>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</si>
  <si>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</si>
  <si>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</si>
  <si>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</si>
  <si>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</si>
  <si>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</si>
  <si>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</si>
  <si>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</si>
  <si>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</si>
  <si>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</si>
  <si>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</si>
  <si>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</si>
  <si>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</si>
  <si>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</si>
  <si>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</si>
  <si>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</si>
  <si>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</si>
  <si>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</si>
  <si>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</si>
  <si>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</si>
  <si>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</si>
  <si>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</si>
  <si>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</si>
  <si>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</si>
  <si>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</si>
  <si>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</si>
  <si>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</si>
  <si>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</si>
  <si>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</si>
  <si>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</si>
  <si>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</si>
  <si>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</si>
  <si>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</si>
  <si>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</si>
  <si>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</si>
  <si>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</si>
  <si>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</si>
  <si>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</si>
  <si>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</si>
  <si>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</si>
  <si>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</si>
  <si>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</si>
  <si>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</si>
  <si>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</si>
  <si>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</si>
  <si>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</si>
  <si>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</si>
  <si>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</si>
  <si>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</si>
  <si>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</si>
  <si>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</si>
  <si>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</si>
  <si>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</si>
  <si>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</si>
  <si>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</si>
  <si>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</si>
  <si>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</si>
  <si>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</si>
  <si>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</si>
  <si>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</si>
  <si>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</si>
  <si>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</si>
  <si>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</si>
  <si>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</si>
  <si>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</si>
  <si>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</si>
  <si>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</si>
  <si>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</si>
  <si>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</si>
  <si>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</si>
  <si>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</si>
  <si>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</si>
  <si>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</si>
  <si>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</si>
  <si>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</si>
  <si>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</si>
  <si>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</si>
  <si>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</si>
  <si>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</si>
  <si>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</si>
  <si>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</si>
  <si>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</si>
  <si>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</si>
  <si>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</si>
  <si>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</si>
  <si>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</si>
  <si>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</si>
  <si>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</si>
  <si>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</si>
  <si>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</si>
  <si>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</si>
  <si>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</si>
  <si>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</si>
  <si>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</si>
  <si>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</si>
  <si>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</si>
  <si>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</si>
  <si>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</si>
  <si>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</si>
  <si>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</si>
  <si>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</si>
  <si>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</si>
  <si>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</si>
  <si>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</si>
  <si>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</si>
  <si>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</si>
  <si>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</si>
  <si>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</si>
  <si>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</si>
  <si>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</si>
  <si>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</si>
  <si>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</si>
  <si>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</si>
  <si>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</si>
  <si>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</si>
  <si>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</si>
  <si>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</si>
  <si>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</si>
  <si>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</si>
  <si>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</si>
  <si>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</si>
  <si>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</si>
  <si>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</si>
  <si>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</si>
  <si>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</si>
  <si>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</si>
  <si>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</si>
  <si>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</si>
  <si>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</si>
  <si>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</si>
  <si>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</si>
  <si>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</si>
  <si>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</si>
  <si>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</si>
  <si>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</si>
  <si>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</si>
  <si>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</si>
  <si>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</si>
  <si>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</si>
  <si>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</si>
  <si>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</si>
  <si>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</si>
  <si>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</si>
  <si>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</si>
  <si>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</si>
  <si>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</si>
  <si>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</si>
  <si>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</si>
  <si>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</si>
  <si>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</si>
  <si>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</si>
  <si>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</si>
  <si>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</si>
  <si>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</si>
  <si>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</si>
  <si>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</si>
  <si>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</si>
  <si>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</si>
  <si>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</si>
  <si>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</si>
  <si>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</si>
  <si>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</si>
  <si>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</si>
  <si>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</si>
  <si>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</si>
  <si>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</si>
  <si>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</si>
  <si>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</si>
  <si>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</si>
  <si>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</si>
  <si>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</si>
  <si>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</si>
  <si>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</si>
  <si>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</si>
  <si>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</si>
  <si>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</si>
  <si>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</si>
  <si>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</si>
  <si>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</si>
  <si>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</si>
  <si>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</si>
  <si>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</si>
  <si>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</si>
  <si>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</si>
  <si>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</si>
  <si>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</si>
  <si>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</si>
  <si>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</si>
  <si>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</si>
  <si>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</si>
  <si>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</si>
  <si>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</si>
  <si>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</si>
  <si>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</si>
  <si>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</si>
  <si>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</si>
  <si>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</si>
  <si>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</si>
  <si>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</si>
  <si>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</si>
  <si>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</si>
  <si>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</si>
  <si>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</si>
  <si>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</si>
  <si>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</si>
  <si>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</si>
  <si>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</si>
  <si>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</si>
  <si>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</si>
  <si>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</si>
  <si>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</si>
  <si>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</si>
  <si>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</si>
  <si>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</si>
  <si>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</si>
  <si>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</si>
  <si>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</si>
  <si>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</si>
  <si>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</si>
  <si>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</si>
  <si>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</si>
  <si>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</si>
  <si>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</si>
  <si>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</si>
  <si>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</si>
  <si>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</si>
  <si>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</si>
  <si>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</si>
  <si>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</si>
  <si>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</si>
  <si>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</si>
  <si>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</si>
  <si>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</si>
  <si>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</si>
  <si>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</si>
  <si>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</si>
  <si>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</si>
  <si>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</si>
  <si>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</si>
  <si>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</si>
  <si>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</si>
  <si>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</si>
  <si>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</si>
  <si>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</si>
  <si>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</si>
  <si>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</si>
  <si>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</si>
  <si>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</si>
  <si>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</si>
  <si>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</si>
  <si>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</si>
  <si>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</si>
  <si>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</si>
  <si>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</si>
  <si>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</si>
  <si>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</si>
  <si>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</si>
  <si>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</si>
  <si>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</si>
  <si>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</si>
  <si>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</si>
  <si>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</si>
  <si>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</si>
  <si>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</si>
  <si>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</si>
  <si>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</si>
  <si>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</si>
  <si>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</si>
  <si>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</si>
  <si>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</si>
  <si>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</si>
  <si>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</si>
  <si>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</si>
  <si>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</si>
  <si>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</si>
  <si>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</si>
  <si>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</si>
  <si>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</si>
  <si>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</si>
  <si>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</si>
  <si>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</si>
  <si>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</si>
  <si>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</si>
  <si>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</si>
  <si>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</si>
  <si>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</si>
  <si>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</si>
  <si>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</si>
  <si>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</si>
  <si>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</si>
  <si>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</si>
  <si>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</si>
  <si>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</si>
  <si>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</si>
  <si>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</si>
  <si>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</si>
  <si>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</si>
  <si>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</si>
  <si>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</si>
  <si>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</si>
  <si>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</si>
  <si>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</si>
  <si>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</si>
  <si>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</si>
  <si>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</si>
  <si>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</si>
  <si>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</si>
  <si>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</si>
  <si>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</si>
  <si>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</si>
  <si>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</si>
  <si>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</si>
  <si>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</si>
  <si>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</si>
  <si>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</si>
  <si>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</si>
  <si>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</si>
  <si>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</si>
  <si>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</si>
  <si>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</si>
  <si>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</si>
  <si>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</si>
  <si>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</si>
  <si>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</si>
  <si>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</si>
  <si>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</si>
  <si>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</si>
  <si>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</si>
  <si>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</si>
  <si>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</si>
  <si>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</si>
  <si>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</si>
  <si>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</si>
  <si>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</si>
  <si>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</si>
  <si>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</si>
  <si>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</si>
  <si>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</si>
  <si>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</si>
  <si>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</si>
  <si>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</si>
  <si>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</si>
  <si>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</si>
  <si>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</si>
  <si>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</si>
  <si>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</si>
  <si>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</si>
  <si>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</si>
  <si>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</si>
  <si>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</si>
  <si>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</si>
  <si>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</si>
  <si>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</si>
  <si>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</si>
  <si>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</si>
  <si>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</si>
  <si>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</si>
  <si>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</si>
  <si>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</si>
  <si>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</si>
  <si>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</si>
  <si>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</si>
  <si>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</si>
  <si>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</si>
  <si>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</si>
  <si>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</si>
  <si>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</si>
  <si>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</si>
  <si>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</si>
  <si>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</si>
  <si>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</si>
  <si>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</si>
  <si>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</si>
  <si>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</si>
  <si>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</si>
  <si>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</si>
  <si>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</si>
  <si>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</si>
  <si>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</si>
  <si>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</si>
  <si>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</si>
  <si>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</si>
  <si>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</si>
  <si>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</si>
  <si>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</si>
  <si>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</si>
  <si>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</si>
  <si>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</si>
  <si>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</si>
  <si>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</si>
  <si>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</si>
  <si>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</si>
  <si>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</si>
  <si>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</si>
  <si>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</si>
  <si>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</si>
  <si>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</si>
  <si>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</si>
  <si>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</si>
  <si>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</si>
  <si>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</si>
  <si>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</si>
  <si>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</si>
  <si>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</si>
  <si>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</si>
  <si>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</si>
  <si>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</si>
  <si>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</si>
  <si>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</si>
  <si>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</si>
  <si>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</si>
  <si>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</si>
  <si>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</si>
  <si>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</si>
  <si>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</si>
  <si>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</si>
  <si>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</si>
  <si>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</si>
  <si>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</si>
  <si>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</si>
  <si>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</si>
  <si>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</si>
  <si>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</si>
  <si>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</si>
  <si>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</si>
  <si>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</si>
  <si>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</si>
  <si>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</si>
  <si>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</si>
  <si>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</si>
  <si>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</si>
  <si>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</si>
  <si>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</si>
  <si>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</si>
  <si>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</si>
  <si>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</si>
  <si>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</si>
  <si>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</si>
  <si>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</si>
  <si>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</si>
  <si>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</si>
  <si>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</si>
  <si>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</si>
  <si>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</si>
  <si>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</si>
  <si>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</si>
  <si>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</si>
  <si>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</si>
  <si>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</si>
  <si>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</si>
  <si>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</si>
  <si>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</si>
  <si>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</si>
  <si>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</si>
  <si>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</si>
  <si>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</si>
  <si>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</si>
  <si>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</si>
  <si>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</si>
  <si>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</si>
  <si>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</si>
  <si>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</si>
  <si>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</si>
  <si>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</si>
  <si>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</si>
  <si>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</si>
  <si>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</si>
  <si>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</si>
  <si>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</si>
  <si>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</si>
  <si>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</si>
  <si>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</si>
  <si>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</si>
  <si>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</si>
  <si>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</si>
  <si>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</si>
  <si>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</si>
  <si>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</si>
  <si>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</si>
  <si>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</si>
  <si>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</si>
  <si>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</si>
  <si>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</si>
  <si>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</si>
  <si>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</si>
  <si>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</si>
  <si>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</si>
  <si>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</si>
  <si>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</si>
  <si>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</si>
  <si>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</si>
  <si>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</si>
  <si>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</si>
  <si>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</si>
  <si>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</si>
  <si>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</si>
  <si>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</si>
  <si>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</si>
  <si>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</si>
  <si>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</si>
  <si>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</si>
  <si>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</si>
  <si>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</si>
  <si>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</si>
  <si>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</si>
  <si>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</si>
  <si>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</si>
  <si>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</si>
  <si>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</si>
  <si>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</si>
  <si>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</si>
  <si>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</si>
  <si>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</si>
  <si>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</si>
  <si>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</si>
  <si>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</si>
  <si>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</si>
  <si>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</si>
  <si>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</si>
  <si>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</si>
  <si>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</si>
  <si>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</si>
  <si>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</si>
  <si>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</si>
  <si>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</si>
  <si>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</si>
  <si>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</si>
  <si>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</si>
  <si>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</si>
  <si>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</si>
  <si>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</si>
  <si>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</si>
  <si>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</si>
  <si>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</si>
  <si>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</si>
  <si>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</si>
  <si>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</si>
  <si>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</si>
  <si>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</si>
  <si>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</si>
  <si>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</si>
  <si>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</si>
  <si>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</si>
  <si>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</si>
  <si>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</si>
  <si>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</si>
  <si>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</si>
  <si>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</si>
  <si>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</si>
  <si>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</si>
  <si>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</si>
  <si>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</si>
  <si>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</si>
  <si>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</si>
  <si>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</si>
  <si>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</si>
  <si>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</si>
  <si>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</si>
  <si>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</si>
  <si>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</si>
  <si>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</si>
  <si>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</si>
  <si>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</si>
  <si>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</si>
  <si>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</si>
  <si>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</si>
  <si>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</si>
  <si>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</si>
  <si>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</si>
  <si>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</si>
  <si>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</si>
  <si>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</si>
  <si>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</si>
  <si>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</si>
  <si>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</si>
  <si>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</si>
  <si>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</si>
  <si>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</si>
  <si>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</si>
  <si>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</si>
  <si>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</si>
  <si>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</si>
  <si>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</si>
  <si>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</si>
  <si>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</si>
  <si>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</si>
  <si>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</si>
  <si>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</si>
  <si>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</si>
  <si>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</si>
  <si>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</si>
  <si>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</si>
  <si>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</si>
  <si>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</si>
  <si>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</si>
  <si>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</si>
  <si>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</si>
  <si>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</si>
  <si>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</si>
  <si>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</si>
  <si>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</si>
  <si>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</si>
  <si>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</si>
  <si>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</si>
  <si>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</si>
  <si>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</si>
  <si>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</si>
  <si>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</si>
  <si>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</si>
  <si>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</si>
  <si>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</si>
  <si>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</si>
  <si>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</si>
  <si>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</si>
  <si>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</si>
  <si>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</si>
  <si>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</si>
  <si>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</si>
  <si>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</si>
  <si>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</si>
  <si>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</si>
  <si>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</si>
  <si>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</si>
  <si>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</si>
  <si>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</si>
  <si>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</si>
  <si>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</si>
  <si>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</si>
  <si>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</si>
  <si>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</si>
  <si>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</si>
  <si>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</si>
  <si>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</si>
  <si>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</si>
  <si>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</si>
  <si>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</si>
  <si>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</si>
  <si>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</si>
  <si>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</si>
  <si>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</si>
  <si>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</si>
  <si>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</si>
  <si>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</si>
  <si>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</si>
  <si>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</si>
  <si>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</si>
  <si>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</si>
  <si>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</si>
  <si>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</si>
  <si>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</si>
  <si>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</si>
  <si>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</si>
  <si>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</si>
  <si>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</si>
  <si>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</si>
  <si>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</si>
  <si>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</si>
  <si>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</si>
  <si>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</si>
  <si>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</si>
  <si>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</si>
  <si>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</si>
  <si>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</si>
  <si>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</si>
  <si>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</si>
  <si>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</si>
  <si>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</si>
  <si>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</si>
  <si>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</si>
  <si>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</si>
  <si>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</si>
  <si>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</si>
  <si>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</si>
  <si>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</si>
  <si>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</si>
  <si>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</si>
  <si>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</si>
  <si>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</si>
  <si>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</si>
  <si>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</si>
  <si>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</si>
  <si>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</si>
  <si>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</si>
  <si>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</si>
  <si>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</si>
  <si>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</si>
  <si>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</si>
  <si>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</si>
  <si>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</si>
  <si>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</si>
  <si>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</si>
  <si>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</si>
  <si>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</si>
  <si>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</si>
  <si>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</si>
  <si>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</si>
  <si>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</si>
  <si>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</si>
  <si>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</si>
  <si>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</si>
  <si>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</si>
  <si>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</si>
  <si>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</si>
  <si>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</si>
  <si>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</si>
  <si>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</si>
  <si>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</si>
  <si>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</si>
  <si>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</si>
  <si>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</si>
  <si>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</si>
  <si>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</si>
  <si>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</si>
  <si>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</si>
  <si>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</si>
  <si>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</si>
  <si>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</si>
  <si>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</si>
  <si>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</si>
  <si>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</si>
  <si>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</si>
  <si>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</si>
  <si>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</si>
  <si>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</si>
  <si>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</si>
  <si>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</si>
  <si>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</si>
  <si>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</si>
  <si>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</si>
  <si>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</si>
  <si>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</si>
  <si>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</si>
  <si>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</si>
  <si>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</si>
  <si>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</si>
  <si>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</si>
  <si>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</si>
  <si>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</si>
  <si>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</si>
  <si>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</si>
  <si>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</si>
  <si>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</si>
  <si>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</si>
  <si>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</si>
  <si>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</si>
  <si>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</si>
  <si>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</si>
  <si>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</si>
  <si>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</si>
  <si>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</si>
  <si>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</si>
  <si>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</si>
  <si>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</si>
  <si>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</si>
  <si>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</si>
  <si>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</si>
  <si>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</si>
  <si>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</si>
  <si>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</si>
  <si>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</si>
  <si>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</si>
  <si>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</si>
  <si>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</si>
  <si>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</si>
  <si>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</si>
  <si>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</si>
  <si>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</si>
  <si>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</si>
  <si>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</si>
  <si>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</si>
  <si>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</si>
  <si>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</si>
  <si>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</si>
  <si>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</si>
  <si>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</si>
  <si>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</si>
  <si>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</si>
  <si>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</si>
  <si>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</si>
  <si>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</si>
  <si>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</si>
  <si>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</si>
  <si>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</si>
  <si>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</si>
  <si>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</si>
  <si>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</si>
  <si>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</si>
  <si>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</si>
  <si>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</si>
  <si>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</si>
  <si>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</si>
  <si>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</si>
  <si>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</si>
  <si>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</si>
  <si>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</si>
  <si>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</si>
  <si>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</si>
  <si>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</si>
  <si>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</si>
  <si>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</si>
  <si>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</si>
  <si>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</si>
  <si>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</si>
  <si>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</si>
  <si>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</si>
  <si>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</si>
  <si>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</si>
  <si>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</si>
  <si>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</si>
  <si>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</si>
  <si>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</si>
  <si>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</si>
  <si>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</si>
  <si>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</si>
  <si>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</si>
  <si>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</si>
  <si>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</si>
  <si>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</si>
  <si>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</si>
  <si>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</si>
  <si>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</si>
  <si>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</si>
  <si>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</si>
  <si>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</si>
  <si>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</si>
  <si>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</si>
  <si>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</si>
  <si>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</si>
  <si>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</si>
  <si>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</si>
  <si>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</si>
  <si>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</si>
  <si>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</si>
  <si>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</si>
  <si>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</si>
  <si>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</si>
  <si>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</si>
  <si>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</si>
  <si>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</si>
  <si>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</si>
  <si>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</si>
  <si>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</si>
  <si>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</si>
  <si>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</si>
  <si>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</si>
  <si>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</si>
  <si>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</si>
  <si>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</si>
  <si>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</si>
  <si>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</si>
  <si>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</si>
  <si>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</si>
  <si>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</si>
  <si>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</si>
  <si>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</si>
  <si>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</si>
  <si>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</si>
  <si>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</si>
  <si>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</si>
  <si>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</si>
  <si>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</si>
  <si>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</si>
  <si>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</si>
  <si>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</si>
  <si>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</si>
  <si>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</si>
  <si>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</si>
  <si>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</si>
  <si>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</si>
  <si>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</si>
  <si>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</si>
  <si>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</si>
  <si>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</si>
  <si>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</si>
  <si>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</si>
  <si>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</si>
  <si>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</si>
  <si>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</si>
  <si>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</si>
  <si>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</si>
  <si>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</si>
  <si>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</si>
  <si>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</si>
  <si>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</si>
  <si>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</si>
  <si>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</si>
  <si>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</si>
  <si>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</si>
  <si>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</si>
  <si>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</si>
  <si>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</si>
  <si>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</si>
  <si>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</si>
  <si>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</si>
  <si>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</si>
  <si>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</si>
  <si>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</si>
  <si>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</si>
  <si>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</si>
  <si>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</si>
  <si>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</si>
  <si>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</si>
  <si>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</si>
  <si>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</si>
  <si>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</si>
  <si>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</si>
  <si>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</si>
  <si>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</si>
  <si>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</si>
  <si>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</si>
  <si>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</si>
  <si>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</si>
  <si>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</si>
  <si>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</si>
  <si>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</si>
  <si>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</si>
  <si>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</si>
  <si>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</si>
  <si>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</si>
  <si>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</si>
  <si>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</si>
  <si>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</si>
  <si>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</si>
  <si>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</si>
  <si>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</si>
  <si>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</si>
  <si>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</si>
  <si>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</si>
  <si>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</si>
  <si>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</si>
  <si>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</si>
  <si>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</si>
  <si>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</si>
  <si>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</si>
  <si>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</si>
  <si>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</si>
  <si>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</si>
  <si>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</si>
  <si>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</si>
  <si>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</si>
  <si>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</si>
  <si>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</si>
  <si>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</si>
  <si>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</si>
  <si>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</si>
  <si>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</si>
  <si>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</si>
  <si>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</si>
  <si>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</si>
  <si>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</si>
  <si>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</si>
  <si>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</si>
  <si>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</si>
  <si>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</si>
  <si>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</si>
  <si>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</si>
  <si>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</si>
  <si>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</si>
  <si>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</si>
  <si>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</si>
  <si>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</si>
  <si>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</si>
  <si>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</si>
  <si>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</si>
  <si>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</si>
  <si>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</si>
  <si>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</si>
  <si>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</si>
  <si>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</si>
  <si>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</si>
  <si>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</si>
  <si>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</si>
  <si>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</si>
  <si>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</si>
  <si>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</si>
  <si>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</si>
  <si>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</si>
  <si>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</si>
  <si>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</si>
  <si>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</si>
  <si>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</si>
  <si>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</si>
  <si>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</si>
  <si>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</si>
  <si>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</si>
  <si>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</si>
  <si>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</si>
  <si>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</si>
  <si>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</si>
  <si>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</si>
  <si>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</si>
  <si>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</si>
  <si>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</si>
  <si>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</si>
  <si>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</si>
  <si>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</si>
  <si>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</si>
  <si>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</si>
  <si>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</si>
  <si>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</si>
  <si>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</si>
  <si>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</si>
  <si>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</si>
  <si>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</si>
  <si>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</si>
  <si>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</si>
  <si>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</si>
  <si>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</si>
  <si>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</si>
  <si>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</si>
  <si>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</si>
  <si>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</si>
  <si>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</si>
  <si>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</si>
  <si>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</si>
  <si>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</si>
  <si>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</si>
  <si>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</si>
  <si>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</si>
  <si>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</si>
  <si>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</si>
  <si>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</si>
  <si>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</si>
  <si>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</si>
  <si>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</si>
  <si>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</si>
  <si>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</si>
  <si>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</si>
  <si>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</si>
  <si>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</si>
  <si>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</si>
  <si>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</si>
  <si>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</si>
  <si>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</si>
  <si>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</si>
  <si>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</si>
  <si>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</si>
  <si>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</si>
  <si>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</si>
  <si>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</si>
  <si>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</si>
  <si>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</si>
  <si>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</si>
  <si>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</si>
  <si>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</si>
  <si>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</si>
  <si>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</si>
  <si>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</si>
  <si>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</si>
  <si>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</si>
  <si>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</si>
  <si>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</si>
  <si>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</si>
  <si>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</si>
  <si>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</si>
  <si>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</si>
  <si>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</si>
  <si>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</si>
  <si>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</si>
  <si>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</si>
  <si>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</si>
  <si>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</si>
  <si>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</si>
  <si>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</si>
  <si>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</si>
  <si>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</si>
  <si>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</si>
  <si>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</si>
  <si>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</si>
  <si>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</si>
  <si>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</si>
  <si>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</si>
  <si>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</si>
  <si>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</si>
  <si>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</si>
  <si>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</si>
  <si>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</si>
  <si>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</si>
  <si>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</si>
  <si>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</si>
  <si>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</si>
  <si>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</si>
  <si>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</si>
  <si>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</si>
  <si>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</si>
  <si>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</si>
  <si>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</si>
  <si>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</si>
  <si>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</si>
  <si>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</si>
  <si>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</si>
  <si>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</si>
  <si>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</si>
  <si>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</si>
  <si>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</si>
  <si>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</si>
  <si>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</si>
  <si>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</si>
  <si>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</si>
  <si>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</si>
  <si>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</si>
  <si>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</si>
  <si>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</si>
  <si>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</si>
  <si>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</si>
  <si>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</si>
  <si>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</si>
  <si>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</si>
  <si>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</si>
  <si>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</si>
  <si>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</si>
  <si>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</si>
  <si>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</si>
  <si>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</si>
  <si>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</si>
  <si>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</si>
  <si>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</si>
  <si>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</si>
  <si>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</si>
  <si>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</si>
  <si>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</si>
  <si>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</si>
  <si>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</si>
  <si>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</si>
  <si>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</si>
  <si>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</si>
  <si>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</si>
  <si>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</si>
  <si>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</si>
  <si>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</si>
  <si>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</si>
  <si>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</si>
  <si>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</si>
  <si>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</si>
  <si>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</si>
  <si>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</si>
  <si>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</si>
  <si>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</si>
  <si>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</si>
  <si>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</si>
  <si>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</si>
  <si>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</si>
  <si>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</si>
  <si>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</si>
  <si>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</si>
  <si>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</si>
  <si>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</si>
  <si>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</si>
  <si>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</si>
  <si>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</si>
  <si>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</si>
  <si>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</si>
  <si>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</si>
  <si>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</si>
  <si>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</si>
  <si>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</si>
  <si>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</si>
  <si>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</si>
  <si>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</si>
  <si>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</si>
  <si>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</si>
  <si>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</si>
  <si>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</si>
  <si>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</si>
  <si>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</si>
  <si>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</si>
  <si>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</si>
  <si>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</si>
  <si>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</si>
  <si>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</si>
  <si>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</si>
  <si>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</si>
  <si>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</si>
  <si>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</si>
  <si>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</si>
  <si>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</si>
  <si>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</si>
  <si>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</si>
  <si>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</si>
  <si>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</si>
  <si>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</si>
  <si>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</si>
  <si>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</si>
  <si>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</si>
  <si>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</si>
  <si>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</si>
  <si>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</si>
  <si>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</si>
  <si>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</si>
  <si>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</si>
  <si>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</si>
  <si>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</si>
  <si>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</si>
  <si>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</si>
  <si>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</si>
  <si>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</si>
  <si>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</si>
  <si>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</si>
  <si>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</si>
  <si>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</si>
  <si>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</si>
  <si>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</si>
  <si>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</si>
  <si>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</si>
  <si>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</si>
  <si>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</si>
  <si>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</si>
  <si>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</si>
  <si>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</si>
  <si>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</si>
  <si>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</si>
  <si>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</si>
  <si>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</si>
  <si>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</si>
  <si>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</si>
  <si>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</si>
  <si>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</si>
  <si>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</si>
  <si>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</si>
  <si>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</si>
  <si>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</si>
  <si>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</si>
  <si>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</si>
  <si>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</si>
  <si>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</si>
  <si>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</si>
  <si>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</si>
  <si>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</si>
  <si>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</si>
  <si>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</si>
  <si>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</si>
  <si>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</si>
  <si>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</si>
  <si>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</si>
  <si>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</si>
  <si>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</si>
  <si>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</si>
  <si>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</si>
  <si>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</si>
  <si>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</si>
  <si>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</si>
  <si>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</si>
  <si>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</si>
  <si>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</si>
  <si>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</si>
  <si>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</si>
  <si>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</si>
  <si>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</si>
  <si>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</si>
  <si>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</si>
  <si>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</si>
  <si>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</si>
  <si>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</si>
  <si>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</si>
  <si>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</si>
  <si>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</si>
  <si>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</si>
  <si>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</si>
  <si>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</si>
  <si>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</si>
  <si>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</si>
  <si>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</si>
  <si>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</si>
  <si>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</si>
  <si>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</si>
  <si>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</si>
  <si>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</si>
  <si>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</si>
  <si>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</si>
  <si>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</si>
  <si>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</si>
  <si>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</si>
  <si>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</si>
  <si>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</si>
  <si>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</si>
  <si>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</si>
  <si>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</si>
  <si>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</si>
  <si>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</si>
  <si>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</si>
  <si>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</si>
  <si>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</si>
  <si>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</si>
  <si>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</si>
  <si>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</si>
  <si>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</si>
  <si>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</si>
  <si>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</si>
  <si>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</si>
  <si>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</si>
  <si>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</si>
  <si>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</si>
  <si>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</si>
  <si>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</si>
  <si>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</si>
  <si>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</si>
  <si>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</si>
  <si>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</si>
  <si>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</si>
  <si>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</si>
  <si>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</si>
  <si>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</si>
  <si>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</si>
  <si>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</si>
  <si>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</si>
  <si>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</si>
  <si>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</si>
  <si>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</si>
  <si>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</si>
  <si>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</si>
  <si>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</si>
  <si>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</si>
  <si>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</si>
  <si>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</si>
  <si>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</si>
  <si>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</si>
  <si>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</si>
  <si>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</si>
  <si>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</si>
  <si>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</si>
  <si>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</si>
  <si>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</si>
  <si>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</si>
  <si>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</si>
  <si>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</si>
  <si>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</si>
  <si>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</si>
  <si>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</si>
  <si>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</si>
  <si>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</si>
  <si>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</si>
  <si>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</si>
  <si>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</si>
  <si>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</si>
  <si>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</si>
  <si>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</si>
  <si>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</si>
  <si>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</si>
  <si>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</si>
  <si>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</si>
  <si>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</si>
  <si>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</si>
  <si>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</si>
  <si>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</si>
  <si>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</si>
  <si>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</si>
  <si>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</si>
  <si>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</si>
  <si>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</si>
  <si>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</si>
  <si>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</si>
  <si>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</si>
  <si>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</si>
  <si>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</si>
  <si>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</si>
  <si>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</si>
  <si>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</si>
  <si>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</si>
  <si>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</si>
  <si>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</si>
  <si>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</si>
  <si>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</si>
  <si>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</si>
  <si>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</si>
  <si>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</si>
  <si>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</si>
  <si>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</si>
  <si>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</si>
  <si>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</si>
  <si>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</si>
  <si>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</si>
  <si>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</si>
  <si>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</si>
  <si>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</si>
  <si>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</si>
  <si>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</si>
  <si>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</si>
  <si>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</si>
  <si>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</si>
  <si>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</si>
  <si>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</si>
  <si>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</si>
  <si>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</si>
  <si>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</si>
  <si>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</si>
  <si>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</si>
  <si>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</si>
  <si>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</si>
  <si>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</si>
  <si>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</si>
  <si>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</si>
  <si>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</si>
  <si>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</si>
  <si>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</si>
  <si>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</si>
  <si>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</si>
  <si>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</si>
  <si>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</si>
  <si>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</si>
  <si>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</si>
  <si>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</si>
  <si>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</si>
  <si>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</si>
  <si>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</si>
  <si>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</si>
  <si>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</si>
  <si>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</si>
  <si>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</si>
  <si>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</si>
  <si>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</si>
  <si>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</si>
  <si>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</si>
  <si>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</si>
  <si>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</si>
  <si>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</si>
  <si>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</si>
  <si>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</si>
  <si>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</si>
  <si>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</si>
  <si>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</si>
  <si>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</si>
  <si>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</si>
  <si>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</si>
  <si>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</si>
  <si>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</si>
  <si>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</si>
  <si>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</si>
  <si>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</si>
  <si>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</si>
  <si>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</si>
  <si>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</si>
  <si>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</si>
  <si>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</si>
  <si>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</si>
  <si>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</si>
  <si>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</si>
  <si>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</si>
  <si>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</si>
  <si>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</si>
  <si>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</si>
  <si>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</si>
  <si>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</si>
  <si>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</si>
  <si>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</si>
  <si>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</si>
  <si>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</si>
  <si>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</si>
  <si>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</si>
  <si>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</si>
  <si>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</si>
  <si>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</si>
  <si>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</si>
  <si>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</si>
  <si>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</si>
  <si>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</si>
  <si>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</si>
  <si>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</si>
  <si>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</si>
  <si>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</si>
  <si>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</si>
  <si>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</si>
  <si>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</si>
  <si>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</si>
  <si>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</si>
  <si>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</si>
  <si>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</si>
  <si>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</si>
  <si>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</si>
  <si>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</si>
  <si>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</si>
  <si>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</si>
  <si>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</si>
  <si>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</si>
  <si>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</si>
  <si>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</si>
  <si>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</si>
  <si>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</si>
  <si>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</si>
  <si>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</si>
  <si>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</si>
  <si>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</si>
  <si>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</si>
  <si>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</si>
  <si>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</si>
  <si>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</si>
  <si>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</si>
  <si>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</si>
  <si>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</si>
  <si>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</si>
  <si>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</si>
  <si>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</si>
  <si>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</si>
  <si>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</si>
  <si>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</si>
  <si>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</si>
  <si>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</si>
  <si>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</si>
  <si>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</si>
  <si>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</si>
  <si>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</si>
  <si>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</si>
  <si>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</si>
  <si>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</si>
  <si>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</si>
  <si>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</si>
  <si>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</si>
  <si>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</si>
  <si>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</si>
  <si>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</si>
  <si>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</si>
  <si>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</si>
  <si>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</si>
  <si>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</si>
  <si>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</si>
  <si>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</si>
  <si>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</si>
  <si>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</si>
  <si>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</si>
  <si>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</si>
  <si>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</si>
  <si>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</si>
  <si>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</si>
  <si>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</si>
  <si>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</si>
  <si>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</si>
  <si>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</si>
  <si>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</si>
  <si>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</si>
  <si>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</si>
  <si>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</si>
  <si>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</si>
  <si>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</si>
  <si>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</si>
  <si>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</si>
  <si>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</si>
  <si>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</si>
  <si>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</si>
  <si>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</si>
  <si>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</si>
  <si>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</si>
  <si>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</si>
  <si>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</si>
  <si>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</si>
  <si>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</si>
  <si>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</si>
  <si>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</si>
  <si>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</si>
  <si>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</si>
  <si>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</si>
  <si>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</si>
  <si>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</si>
  <si>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</si>
  <si>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</si>
  <si>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</si>
  <si>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</si>
  <si>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</si>
  <si>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</si>
  <si>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</si>
  <si>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</si>
  <si>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</si>
  <si>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</si>
  <si>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</si>
  <si>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</si>
  <si>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</si>
  <si>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</si>
  <si>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</si>
  <si>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</si>
  <si>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</si>
  <si>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</si>
  <si>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</si>
  <si>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</si>
  <si>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</si>
  <si>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</si>
  <si>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</si>
  <si>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</si>
  <si>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</si>
  <si>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</si>
  <si>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</si>
  <si>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</si>
  <si>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</si>
  <si>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</si>
  <si>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</si>
  <si>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</si>
  <si>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</si>
  <si>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</si>
  <si>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</si>
  <si>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</si>
  <si>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</si>
  <si>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</si>
  <si>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</si>
  <si>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</si>
  <si>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</si>
  <si>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</si>
  <si>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</si>
  <si>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</si>
  <si>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</si>
  <si>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</si>
  <si>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</si>
  <si>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</si>
  <si>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</si>
  <si>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</si>
  <si>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</si>
  <si>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</si>
  <si>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</si>
  <si>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</si>
  <si>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</si>
  <si>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</si>
  <si>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</si>
  <si>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</si>
  <si>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</si>
  <si>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</si>
  <si>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</si>
  <si>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</si>
  <si>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</si>
  <si>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</si>
  <si>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</si>
  <si>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</si>
  <si>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</si>
  <si>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</si>
  <si>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</si>
  <si>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</si>
  <si>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</si>
  <si>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</si>
  <si>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</si>
  <si>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</si>
  <si>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</si>
  <si>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</si>
  <si>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</si>
  <si>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</si>
  <si>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</si>
  <si>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</si>
  <si>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</si>
  <si>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</si>
  <si>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</si>
  <si>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</si>
  <si>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</si>
  <si>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</si>
  <si>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</si>
  <si>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</si>
  <si>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</si>
  <si>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</si>
  <si>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</si>
  <si>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</si>
  <si>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</si>
  <si>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</si>
  <si>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</si>
  <si>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</si>
  <si>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</si>
  <si>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</si>
  <si>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</si>
  <si>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</si>
  <si>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</si>
  <si>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</si>
  <si>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</si>
  <si>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</si>
  <si>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</si>
  <si>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</si>
  <si>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</si>
  <si>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</si>
  <si>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</si>
  <si>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</si>
  <si>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</si>
  <si>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</si>
  <si>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</si>
  <si>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</si>
  <si>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</si>
  <si>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</si>
  <si>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</si>
  <si>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</si>
  <si>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</si>
  <si>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</si>
  <si>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</si>
  <si>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</si>
  <si>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</si>
  <si>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</si>
  <si>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</si>
  <si>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</si>
  <si>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</si>
  <si>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</si>
  <si>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</si>
  <si>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</si>
  <si>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</si>
  <si>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</si>
  <si>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</si>
  <si>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</si>
  <si>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</si>
  <si>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</si>
  <si>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</si>
  <si>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</si>
  <si>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</si>
  <si>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</si>
  <si>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</si>
  <si>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</si>
  <si>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</si>
  <si>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</si>
  <si>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</si>
  <si>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</si>
  <si>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</si>
  <si>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</si>
  <si>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</si>
  <si>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</si>
  <si>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</si>
  <si>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</si>
  <si>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</si>
  <si>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</si>
  <si>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</si>
  <si>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</si>
  <si>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</si>
  <si>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</si>
  <si>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</si>
  <si>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</si>
  <si>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</si>
  <si>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</si>
  <si>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</si>
  <si>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</si>
  <si>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</si>
  <si>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</si>
  <si>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</si>
  <si>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</si>
  <si>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</si>
  <si>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</si>
  <si>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</si>
  <si>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</si>
  <si>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</si>
  <si>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</si>
  <si>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</si>
  <si>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</si>
  <si>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</si>
  <si>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</si>
  <si>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</si>
  <si>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</si>
  <si>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</si>
  <si>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</si>
  <si>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</si>
  <si>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</si>
  <si>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</si>
  <si>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</si>
  <si>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</si>
  <si>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</si>
  <si>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</si>
  <si>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</si>
  <si>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</si>
  <si>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</si>
  <si>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</si>
  <si>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</si>
  <si>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</si>
  <si>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</si>
  <si>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</si>
  <si>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</si>
  <si>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</si>
  <si>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</si>
  <si>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</si>
  <si>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</si>
  <si>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</si>
  <si>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</si>
  <si>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</si>
  <si>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</si>
  <si>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</si>
  <si>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</si>
  <si>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</si>
  <si>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</si>
  <si>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</si>
  <si>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</si>
  <si>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</si>
  <si>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</si>
  <si>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</si>
  <si>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</si>
  <si>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</si>
  <si>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</si>
  <si>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</si>
  <si>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</si>
  <si>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</si>
  <si>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</si>
  <si>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</si>
  <si>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</si>
  <si>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</si>
  <si>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</si>
  <si>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</si>
  <si>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</si>
  <si>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</si>
  <si>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</si>
  <si>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</si>
  <si>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</si>
  <si>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</si>
  <si>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</si>
  <si>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</si>
  <si>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</si>
  <si>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</si>
  <si>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</si>
  <si>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</si>
  <si>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</si>
  <si>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</si>
  <si>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</si>
  <si>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</si>
  <si>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</si>
  <si>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</si>
  <si>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</si>
  <si>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</si>
  <si>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</si>
  <si>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</si>
  <si>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</si>
  <si>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</si>
  <si>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</si>
  <si>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</si>
  <si>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</si>
  <si>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</si>
  <si>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</si>
  <si>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</si>
  <si>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</si>
  <si>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</si>
  <si>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</si>
  <si>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</si>
  <si>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</si>
  <si>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</si>
  <si>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</si>
  <si>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</si>
  <si>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</si>
  <si>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</si>
  <si>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</si>
  <si>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</si>
  <si>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</si>
  <si>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</si>
  <si>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</si>
  <si>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</si>
  <si>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</si>
  <si>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</si>
  <si>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</si>
  <si>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</si>
  <si>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</si>
  <si>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</si>
  <si>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</si>
  <si>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</si>
  <si>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</si>
  <si>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</si>
  <si>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</si>
  <si>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</si>
  <si>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</si>
  <si>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</si>
  <si>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</si>
  <si>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</si>
  <si>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</si>
  <si>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</si>
  <si>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</si>
  <si>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</si>
  <si>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</si>
  <si>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</si>
  <si>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</si>
  <si>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</si>
  <si>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</si>
  <si>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</si>
  <si>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</si>
  <si>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</si>
  <si>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</si>
  <si>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</si>
  <si>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</si>
  <si>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</si>
  <si>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</si>
  <si>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</si>
  <si>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</si>
  <si>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</si>
  <si>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</si>
  <si>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</si>
  <si>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</si>
  <si>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</si>
  <si>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</si>
  <si>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</si>
  <si>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</si>
  <si>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</si>
  <si>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</si>
  <si>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</si>
  <si>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</si>
  <si>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</si>
  <si>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</si>
  <si>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</si>
  <si>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</si>
  <si>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</si>
  <si>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</si>
  <si>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</si>
  <si>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</si>
  <si>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</si>
  <si>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</si>
  <si>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</si>
  <si>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</si>
  <si>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</si>
  <si>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</si>
  <si>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</si>
  <si>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</si>
  <si>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</si>
  <si>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</si>
  <si>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</si>
  <si>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</si>
  <si>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</si>
  <si>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</si>
  <si>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</si>
  <si>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</si>
  <si>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</si>
  <si>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</si>
  <si>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</si>
  <si>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</si>
  <si>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</si>
  <si>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</si>
  <si>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</si>
  <si>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</si>
  <si>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</si>
  <si>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</si>
  <si>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</si>
  <si>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</si>
  <si>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</si>
  <si>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</si>
  <si>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</si>
  <si>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</si>
  <si>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</si>
  <si>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</si>
  <si>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</si>
  <si>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</si>
  <si>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</si>
  <si>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</si>
  <si>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</si>
  <si>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</si>
  <si>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</si>
  <si>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</si>
  <si>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</si>
  <si>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</si>
  <si>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</si>
  <si>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</si>
  <si>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</si>
  <si>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</si>
  <si>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</si>
  <si>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</si>
  <si>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</si>
  <si>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</si>
  <si>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</si>
  <si>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</si>
  <si>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</si>
  <si>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</si>
  <si>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</si>
  <si>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</si>
  <si>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</si>
  <si>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</si>
  <si>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</si>
  <si>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</si>
  <si>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</si>
  <si>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</si>
  <si>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</si>
  <si>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</si>
  <si>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</si>
  <si>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</si>
  <si>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</si>
  <si>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</si>
  <si>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</si>
  <si>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</si>
  <si>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</si>
  <si>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</si>
  <si>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</si>
  <si>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</si>
  <si>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</si>
  <si>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</si>
  <si>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</si>
  <si>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</si>
  <si>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</si>
  <si>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</si>
  <si>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</si>
  <si>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</si>
  <si>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</si>
  <si>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</si>
  <si>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</si>
  <si>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</si>
  <si>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</si>
  <si>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</si>
  <si>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</si>
  <si>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</si>
  <si>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</si>
  <si>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</si>
  <si>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</si>
  <si>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</si>
  <si>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</si>
  <si>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</si>
  <si>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</si>
  <si>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</si>
  <si>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</si>
  <si>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</si>
  <si>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</si>
  <si>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</si>
  <si>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</si>
  <si>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</si>
  <si>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</si>
  <si>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</si>
  <si>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</si>
  <si>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</si>
  <si>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</si>
  <si>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</si>
  <si>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</si>
  <si>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</si>
  <si>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</si>
  <si>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</si>
  <si>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</si>
  <si>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</si>
  <si>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</si>
  <si>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</si>
  <si>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</si>
  <si>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</si>
  <si>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</si>
  <si>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</si>
  <si>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</si>
  <si>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</si>
  <si>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</si>
  <si>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</si>
  <si>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</si>
  <si>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</si>
  <si>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</si>
  <si>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</si>
  <si>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</si>
  <si>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</si>
  <si>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</si>
  <si>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</si>
  <si>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</si>
  <si>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</si>
  <si>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</si>
  <si>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</si>
  <si>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</si>
  <si>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</si>
  <si>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</si>
  <si>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</si>
  <si>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</si>
  <si>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</si>
  <si>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</si>
  <si>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</si>
  <si>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</si>
  <si>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</si>
  <si>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</si>
  <si>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</si>
  <si>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</si>
  <si>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</si>
  <si>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</si>
  <si>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</si>
  <si>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</si>
  <si>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</si>
  <si>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</si>
  <si>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</si>
  <si>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</si>
  <si>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</si>
  <si>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</si>
  <si>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</si>
  <si>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</si>
  <si>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</si>
  <si>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</si>
  <si>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</si>
  <si>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</si>
  <si>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</si>
  <si>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</si>
  <si>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</si>
  <si>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</si>
  <si>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</si>
  <si>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</si>
  <si>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</si>
  <si>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</si>
  <si>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</si>
  <si>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</si>
  <si>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</si>
  <si>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</si>
  <si>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</si>
  <si>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</si>
  <si>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</si>
  <si>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</si>
  <si>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</si>
  <si>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</si>
  <si>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</si>
  <si>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</si>
  <si>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</si>
  <si>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</si>
  <si>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</si>
  <si>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</si>
  <si>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</si>
  <si>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</si>
  <si>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</si>
  <si>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</si>
  <si>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</si>
  <si>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</si>
  <si>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</si>
  <si>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</si>
  <si>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</si>
  <si>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</si>
  <si>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</si>
  <si>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</si>
  <si>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</si>
  <si>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</si>
  <si>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</si>
  <si>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</si>
  <si>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</si>
  <si>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</si>
  <si>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</si>
  <si>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</si>
  <si>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</si>
  <si>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</si>
  <si>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</si>
  <si>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</si>
  <si>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</si>
  <si>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</si>
  <si>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</si>
  <si>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</si>
  <si>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</si>
  <si>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</si>
  <si>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</si>
  <si>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</si>
  <si>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</si>
  <si>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</si>
  <si>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</si>
  <si>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</si>
  <si>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</si>
  <si>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</si>
  <si>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</si>
  <si>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</si>
  <si>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</si>
  <si>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</si>
  <si>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</si>
  <si>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</si>
  <si>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</si>
  <si>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</si>
  <si>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</si>
  <si>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</si>
  <si>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</si>
  <si>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</si>
  <si>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</si>
  <si>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</si>
  <si>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</si>
  <si>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</si>
  <si>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</si>
  <si>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</si>
  <si>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</si>
  <si>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</si>
  <si>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</si>
  <si>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</si>
  <si>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</si>
  <si>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</si>
  <si>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</si>
  <si>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</si>
  <si>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</si>
  <si>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</si>
  <si>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</si>
  <si>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</si>
  <si>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</si>
  <si>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</si>
  <si>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</si>
  <si>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</si>
  <si>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</si>
  <si>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</si>
  <si>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</si>
  <si>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</si>
  <si>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</si>
  <si>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</si>
  <si>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</si>
  <si>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</si>
  <si>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</si>
  <si>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</si>
  <si>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</si>
  <si>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</si>
  <si>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</si>
  <si>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</si>
  <si>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</si>
  <si>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</si>
  <si>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</si>
  <si>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</si>
  <si>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</si>
  <si>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</si>
  <si>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</si>
  <si>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</si>
  <si>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</si>
  <si>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</si>
  <si>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</si>
  <si>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</si>
  <si>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</si>
  <si>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</si>
  <si>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</si>
  <si>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</si>
  <si>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</si>
  <si>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</si>
  <si>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</si>
  <si>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</si>
  <si>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</si>
  <si>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</si>
  <si>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</si>
  <si>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</si>
  <si>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</si>
  <si>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</si>
  <si>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</si>
  <si>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</si>
  <si>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</si>
  <si>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</si>
  <si>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</si>
  <si>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</si>
  <si>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</si>
  <si>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</si>
  <si>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</si>
  <si>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</si>
  <si>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</si>
  <si>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</si>
  <si>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</si>
  <si>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</si>
  <si>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</si>
  <si>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</si>
  <si>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</si>
  <si>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</si>
  <si>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</si>
  <si>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</si>
  <si>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</si>
  <si>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</si>
  <si>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</si>
  <si>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</si>
  <si>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</si>
  <si>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</si>
  <si>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</si>
  <si>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</si>
  <si>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</si>
  <si>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</si>
  <si>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</si>
  <si>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</si>
  <si>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</si>
  <si>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</si>
  <si>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</si>
  <si>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</si>
  <si>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</si>
  <si>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</si>
  <si>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</si>
  <si>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</si>
  <si>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</si>
  <si>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</si>
  <si>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</si>
  <si>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</si>
  <si>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</si>
  <si>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</si>
  <si>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</si>
  <si>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</si>
  <si>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</si>
  <si>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</si>
  <si>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</si>
  <si>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</si>
  <si>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</si>
  <si>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</si>
  <si>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</si>
  <si>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</si>
  <si>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</si>
  <si>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</si>
  <si>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</si>
  <si>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</si>
  <si>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</si>
  <si>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</si>
  <si>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</si>
  <si>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</si>
  <si>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</si>
  <si>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</si>
  <si>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</si>
  <si>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</si>
  <si>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</si>
  <si>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</si>
  <si>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</si>
  <si>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</si>
  <si>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</si>
  <si>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</si>
  <si>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</si>
  <si>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</si>
  <si>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</si>
  <si>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</si>
  <si>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</si>
  <si>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</si>
  <si>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</si>
  <si>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</si>
  <si>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</si>
  <si>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</si>
  <si>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</si>
  <si>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</si>
  <si>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</si>
  <si>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</si>
  <si>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</si>
  <si>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</si>
  <si>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</si>
  <si>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</si>
  <si>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</si>
  <si>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</si>
  <si>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</si>
  <si>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</si>
  <si>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</si>
  <si>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</si>
  <si>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</si>
  <si>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</si>
  <si>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</si>
  <si>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</si>
  <si>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</si>
  <si>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</si>
  <si>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</si>
  <si>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</si>
  <si>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</si>
  <si>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</si>
  <si>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</si>
  <si>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</si>
  <si>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</si>
  <si>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</si>
  <si>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</si>
  <si>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</si>
  <si>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</si>
  <si>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</si>
  <si>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</si>
  <si>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</si>
  <si>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</si>
  <si>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</si>
  <si>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</si>
  <si>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</si>
  <si>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</si>
  <si>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</si>
  <si>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</si>
  <si>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</si>
  <si>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</si>
  <si>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</si>
  <si>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</si>
  <si>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</si>
  <si>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</si>
  <si>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</si>
  <si>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</si>
  <si>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</si>
  <si>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</si>
  <si>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</si>
  <si>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</si>
  <si>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</si>
  <si>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</si>
  <si>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</si>
  <si>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</si>
  <si>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</si>
  <si>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</si>
  <si>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</si>
  <si>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</si>
  <si>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</si>
  <si>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</si>
  <si>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</si>
  <si>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</si>
  <si>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</si>
  <si>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</si>
  <si>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</si>
  <si>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</si>
  <si>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</si>
  <si>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</si>
  <si>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</si>
  <si>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</si>
  <si>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</si>
  <si>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</si>
  <si>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</si>
  <si>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</si>
  <si>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</si>
  <si>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</si>
  <si>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</si>
  <si>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</si>
  <si>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</si>
  <si>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</si>
  <si>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</si>
  <si>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</si>
  <si>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</si>
  <si>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</si>
  <si>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</si>
  <si>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</si>
  <si>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</si>
  <si>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</si>
  <si>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</si>
  <si>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</si>
  <si>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</si>
  <si>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</si>
  <si>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</si>
  <si>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</si>
  <si>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</si>
  <si>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</si>
  <si>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</si>
  <si>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</si>
  <si>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</si>
  <si>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</si>
  <si>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</si>
  <si>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</si>
  <si>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</si>
  <si>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</si>
  <si>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</si>
  <si>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</si>
  <si>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</si>
  <si>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</si>
  <si>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</si>
  <si>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</si>
  <si>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</si>
  <si>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</si>
  <si>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</si>
  <si>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</si>
  <si>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</si>
  <si>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</si>
  <si>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</si>
  <si>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</si>
  <si>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</si>
  <si>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</si>
  <si>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</si>
  <si>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</si>
  <si>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</si>
  <si>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</si>
  <si>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</si>
  <si>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</si>
  <si>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</si>
  <si>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</si>
  <si>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</si>
  <si>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</si>
  <si>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</si>
  <si>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</si>
  <si>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</si>
  <si>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</si>
  <si>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</si>
  <si>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</si>
  <si>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</si>
  <si>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</si>
  <si>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</si>
  <si>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</si>
  <si>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</si>
  <si>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</si>
  <si>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</si>
  <si>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</si>
  <si>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</si>
  <si>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</si>
  <si>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</si>
  <si>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</si>
  <si>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</si>
  <si>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</si>
  <si>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</si>
  <si>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</si>
  <si>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</si>
  <si>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</si>
  <si>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</si>
  <si>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</si>
  <si>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</si>
  <si>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</si>
  <si>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</si>
  <si>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</si>
  <si>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</si>
  <si>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</si>
  <si>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</si>
  <si>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</si>
  <si>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</si>
  <si>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</si>
  <si>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</si>
  <si>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</si>
  <si>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</si>
  <si>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</si>
  <si>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</si>
  <si>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</si>
  <si>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</si>
  <si>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</si>
  <si>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</si>
  <si>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</si>
  <si>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</si>
  <si>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</si>
  <si>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</si>
  <si>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</si>
  <si>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</si>
  <si>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</si>
  <si>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</si>
  <si>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</si>
  <si>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</si>
  <si>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</si>
  <si>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</si>
  <si>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</si>
  <si>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</si>
  <si>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</si>
  <si>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</si>
  <si>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</si>
  <si>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</si>
  <si>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</si>
  <si>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</si>
  <si>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</si>
  <si>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</si>
  <si>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</si>
  <si>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</si>
  <si>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</si>
  <si>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</si>
  <si>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</si>
  <si>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</si>
  <si>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</si>
  <si>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</si>
  <si>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</si>
  <si>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</si>
  <si>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</si>
  <si>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</si>
  <si>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</si>
  <si>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</si>
  <si>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</si>
  <si>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</si>
  <si>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</si>
  <si>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</si>
  <si>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</si>
  <si>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</si>
  <si>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</si>
  <si>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</si>
  <si>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</si>
  <si>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</si>
  <si>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</si>
  <si>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</si>
  <si>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</si>
  <si>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</si>
  <si>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</si>
  <si>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</si>
  <si>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</si>
  <si>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</si>
  <si>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</si>
  <si>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</si>
  <si>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</si>
  <si>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</si>
  <si>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</si>
  <si>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</si>
  <si>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</si>
  <si>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</si>
  <si>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</si>
  <si>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</si>
  <si>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</si>
  <si>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</si>
  <si>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</si>
  <si>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</si>
  <si>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</si>
  <si>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</si>
  <si>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</si>
  <si>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</si>
  <si>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</si>
  <si>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</si>
  <si>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</si>
  <si>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</si>
  <si>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</si>
  <si>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</si>
  <si>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</si>
  <si>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</si>
  <si>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</si>
  <si>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</si>
  <si>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</si>
  <si>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</si>
  <si>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</si>
  <si>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</si>
  <si>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</si>
  <si>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</si>
  <si>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</si>
  <si>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</si>
  <si>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</si>
  <si>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</si>
  <si>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</si>
  <si>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</si>
  <si>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</si>
  <si>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</si>
  <si>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</si>
  <si>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</si>
  <si>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</si>
  <si>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</si>
  <si>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</si>
  <si>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</si>
  <si>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</si>
  <si>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</si>
  <si>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</si>
  <si>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</si>
  <si>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</si>
  <si>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</si>
  <si>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</si>
  <si>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</si>
  <si>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</si>
  <si>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</si>
  <si>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</si>
  <si>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</si>
  <si>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</si>
  <si>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</si>
  <si>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</si>
  <si>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</si>
  <si>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</si>
  <si>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</si>
  <si>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</si>
  <si>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</si>
  <si>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</si>
  <si>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</si>
  <si>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</si>
  <si>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</si>
  <si>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</si>
  <si>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</si>
  <si>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</si>
  <si>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</si>
  <si>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</si>
  <si>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</si>
  <si>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</si>
  <si>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</si>
  <si>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</si>
  <si>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</si>
  <si>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</si>
  <si>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</si>
  <si>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</si>
  <si>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</si>
  <si>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</si>
  <si>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</si>
  <si>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</si>
  <si>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</si>
  <si>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</si>
  <si>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</si>
  <si>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</si>
  <si>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</si>
  <si>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</si>
  <si>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</si>
  <si>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</si>
  <si>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</si>
  <si>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</si>
  <si>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</si>
  <si>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</si>
  <si>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</si>
  <si>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</si>
  <si>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</si>
  <si>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</si>
  <si>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</si>
  <si>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</si>
  <si>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</si>
  <si>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</si>
  <si>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</si>
  <si>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</si>
  <si>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</si>
  <si>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</si>
  <si>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</si>
  <si>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</si>
  <si>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</si>
  <si>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</si>
  <si>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</si>
  <si>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</si>
  <si>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</si>
  <si>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</si>
  <si>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</si>
  <si>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</si>
  <si>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</si>
  <si>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</si>
  <si>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</si>
  <si>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</si>
  <si>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</si>
  <si>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</si>
  <si>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</si>
  <si>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</si>
  <si>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</si>
  <si>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</si>
  <si>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</si>
  <si>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</si>
  <si>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</si>
  <si>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</si>
  <si>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</si>
  <si>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</si>
  <si>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</si>
  <si>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</si>
  <si>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</si>
  <si>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</si>
  <si>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</si>
  <si>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</si>
  <si>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</si>
  <si>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</si>
  <si>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</si>
  <si>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</si>
  <si>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</si>
  <si>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</si>
  <si>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</si>
  <si>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</si>
  <si>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</si>
  <si>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</si>
  <si>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</si>
  <si>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</si>
  <si>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</si>
  <si>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</si>
  <si>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</si>
  <si>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</si>
  <si>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</si>
  <si>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</si>
  <si>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</si>
  <si>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</si>
  <si>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</si>
  <si>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</si>
  <si>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</si>
  <si>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</si>
  <si>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</si>
  <si>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</si>
  <si>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</si>
  <si>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</si>
  <si>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</si>
  <si>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</si>
  <si>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</si>
  <si>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</si>
  <si>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</si>
  <si>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</si>
  <si>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</si>
  <si>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</si>
  <si>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</si>
  <si>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</si>
  <si>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</si>
  <si>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</si>
  <si>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</si>
  <si>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</si>
  <si>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</si>
  <si>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</si>
  <si>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</si>
  <si>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</si>
  <si>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</si>
  <si>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</si>
  <si>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</si>
  <si>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</si>
  <si>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</si>
  <si>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</si>
  <si>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</si>
  <si>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</si>
  <si>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</si>
  <si>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</si>
  <si>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</si>
  <si>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</si>
  <si>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</si>
  <si>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</si>
  <si>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</si>
  <si>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</si>
  <si>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</si>
  <si>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</si>
  <si>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</si>
  <si>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</si>
  <si>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</si>
  <si>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</si>
  <si>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</si>
  <si>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</si>
  <si>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</si>
  <si>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</si>
  <si>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</si>
  <si>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</si>
  <si>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</si>
  <si>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</si>
  <si>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</si>
  <si>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</si>
  <si>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</si>
  <si>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</si>
  <si>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</si>
  <si>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</si>
  <si>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</si>
  <si>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</si>
  <si>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</si>
  <si>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</si>
  <si>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</si>
  <si>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</si>
  <si>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</si>
  <si>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</si>
  <si>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</si>
  <si>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</si>
  <si>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</si>
  <si>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</si>
  <si>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</si>
  <si>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</si>
  <si>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</si>
  <si>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</si>
  <si>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</si>
  <si>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</si>
  <si>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</si>
  <si>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</si>
  <si>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</si>
  <si>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</si>
  <si>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</si>
  <si>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</si>
  <si>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</si>
  <si>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</si>
  <si>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</si>
  <si>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</si>
  <si>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</si>
  <si>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</si>
  <si>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</si>
  <si>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</si>
  <si>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</si>
  <si>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</si>
  <si>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</si>
  <si>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</si>
  <si>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</si>
  <si>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</si>
  <si>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</si>
  <si>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</si>
  <si>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</si>
  <si>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</si>
  <si>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</si>
  <si>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</si>
  <si>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</si>
  <si>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</si>
  <si>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</si>
  <si>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</si>
  <si>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</si>
  <si>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</si>
  <si>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</si>
  <si>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</si>
  <si>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</si>
  <si>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</si>
  <si>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</si>
  <si>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</si>
  <si>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</si>
  <si>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</si>
  <si>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</si>
  <si>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</si>
  <si>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</si>
  <si>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</si>
  <si>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</si>
  <si>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</si>
  <si>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</si>
  <si>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</si>
  <si>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</si>
  <si>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</si>
  <si>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</si>
  <si>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</si>
  <si>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</si>
  <si>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</si>
  <si>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</si>
  <si>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</si>
  <si>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</si>
  <si>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</si>
  <si>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</si>
  <si>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</si>
  <si>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</si>
  <si>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</si>
  <si>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</si>
  <si>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</si>
  <si>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</si>
  <si>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</si>
  <si>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</si>
  <si>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</si>
  <si>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</si>
  <si>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</si>
  <si>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</si>
  <si>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</si>
  <si>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</si>
  <si>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</si>
  <si>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</si>
  <si>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</si>
  <si>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</si>
  <si>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</si>
  <si>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</si>
  <si>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</si>
  <si>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</si>
  <si>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</si>
  <si>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</si>
  <si>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</si>
  <si>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</si>
  <si>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</si>
  <si>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</si>
  <si>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</si>
  <si>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</si>
  <si>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</si>
  <si>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</si>
  <si>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</si>
  <si>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</si>
  <si>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</si>
  <si>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</si>
  <si>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</si>
  <si>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</si>
  <si>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</si>
  <si>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</si>
  <si>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</si>
  <si>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</si>
  <si>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</si>
  <si>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</si>
  <si>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</si>
  <si>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</si>
  <si>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</si>
  <si>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</si>
  <si>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</si>
  <si>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</si>
  <si>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</si>
  <si>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</si>
  <si>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</si>
  <si>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</si>
  <si>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</si>
  <si>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</si>
  <si>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</si>
  <si>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</si>
  <si>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</si>
  <si>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</si>
  <si>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</si>
  <si>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</si>
  <si>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</si>
  <si>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</si>
  <si>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</si>
  <si>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</si>
  <si>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</si>
  <si>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</si>
  <si>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</si>
  <si>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</si>
  <si>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</si>
  <si>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</si>
  <si>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</si>
  <si>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</si>
  <si>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</si>
  <si>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</si>
  <si>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</si>
  <si>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</si>
  <si>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</si>
  <si>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</si>
  <si>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</si>
  <si>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</si>
  <si>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</si>
  <si>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</si>
  <si>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</si>
  <si>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</si>
  <si>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</si>
  <si>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</si>
  <si>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</si>
  <si>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</si>
  <si>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</si>
  <si>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</si>
  <si>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</si>
  <si>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</si>
  <si>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</si>
  <si>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</si>
  <si>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</si>
  <si>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</si>
  <si>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</si>
  <si>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</si>
  <si>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</si>
  <si>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</si>
  <si>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</si>
  <si>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</si>
  <si>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</si>
  <si>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</si>
  <si>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</si>
  <si>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</si>
  <si>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</si>
  <si>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</si>
  <si>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</si>
  <si>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</si>
  <si>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</si>
  <si>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</si>
  <si>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</si>
  <si>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</si>
  <si>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</si>
  <si>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</si>
  <si>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</si>
  <si>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</si>
  <si>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</si>
  <si>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</si>
  <si>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</si>
  <si>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</si>
  <si>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</si>
  <si>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</si>
  <si>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</si>
  <si>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</si>
  <si>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</si>
  <si>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</si>
  <si>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</si>
  <si>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</si>
  <si>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</si>
  <si>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</si>
  <si>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</si>
  <si>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</si>
  <si>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</si>
  <si>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</si>
  <si>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</si>
  <si>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</si>
  <si>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</si>
  <si>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</si>
  <si>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</si>
  <si>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</si>
  <si>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</si>
  <si>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</si>
  <si>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</si>
  <si>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</si>
  <si>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</si>
  <si>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</si>
  <si>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</si>
  <si>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</si>
  <si>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</si>
  <si>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</si>
  <si>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</si>
  <si>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</si>
  <si>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</si>
  <si>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</si>
  <si>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</si>
  <si>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</si>
  <si>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</si>
  <si>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</si>
  <si>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</si>
  <si>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</si>
  <si>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</si>
  <si>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</si>
  <si>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</si>
  <si>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</si>
  <si>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</si>
  <si>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</si>
  <si>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</si>
  <si>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</si>
  <si>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</si>
  <si>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</si>
  <si>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</si>
  <si>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</si>
  <si>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</si>
  <si>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</si>
  <si>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</si>
  <si>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</si>
  <si>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</si>
  <si>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</si>
  <si>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</si>
  <si>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</si>
  <si>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</si>
  <si>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</si>
  <si>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</si>
  <si>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</si>
  <si>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</si>
  <si>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</si>
  <si>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</si>
  <si>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</si>
  <si>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</si>
  <si>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</si>
  <si>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</si>
  <si>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</si>
  <si>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</si>
  <si>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</si>
  <si>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</si>
  <si>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</si>
  <si>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</si>
  <si>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</si>
  <si>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</si>
  <si>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</si>
  <si>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</si>
  <si>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</si>
  <si>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</si>
  <si>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</si>
  <si>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</si>
  <si>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</si>
  <si>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</si>
  <si>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</si>
  <si>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</si>
  <si>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</si>
  <si>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</si>
  <si>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</si>
  <si>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</si>
  <si>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</si>
  <si>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</si>
  <si>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</si>
  <si>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</si>
  <si>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</si>
  <si>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</si>
  <si>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</si>
  <si>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</si>
  <si>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</si>
  <si>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</si>
  <si>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</si>
  <si>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</si>
  <si>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</si>
  <si>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</si>
  <si>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</si>
  <si>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</si>
  <si>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</si>
  <si>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</si>
  <si>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</si>
  <si>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</si>
  <si>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</si>
  <si>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</si>
  <si>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</si>
  <si>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</si>
  <si>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</si>
  <si>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</si>
  <si>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</si>
  <si>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</si>
  <si>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</si>
  <si>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</si>
  <si>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</si>
  <si>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</si>
  <si>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</si>
  <si>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</si>
  <si>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</si>
  <si>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</si>
  <si>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</si>
  <si>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</si>
  <si>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</si>
  <si>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</si>
  <si>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</si>
  <si>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</si>
  <si>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</si>
  <si>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</si>
  <si>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</si>
  <si>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</si>
  <si>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</si>
  <si>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</si>
  <si>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</si>
  <si>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</si>
  <si>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</si>
  <si>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</si>
  <si>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</si>
  <si>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</si>
  <si>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</si>
  <si>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</si>
  <si>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</si>
  <si>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</si>
  <si>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</si>
  <si>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</si>
  <si>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</si>
  <si>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</si>
  <si>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</si>
  <si>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</si>
  <si>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</si>
  <si>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</si>
  <si>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</si>
  <si>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</si>
  <si>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</si>
  <si>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</si>
  <si>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</si>
  <si>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</si>
  <si>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</si>
  <si>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</si>
  <si>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</si>
  <si>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</si>
  <si>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</si>
  <si>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</si>
  <si>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</si>
  <si>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</si>
  <si>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</si>
  <si>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</si>
  <si>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</si>
  <si>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</si>
  <si>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</si>
  <si>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</si>
  <si>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</si>
  <si>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</si>
  <si>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</si>
  <si>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</si>
  <si>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</si>
  <si>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</si>
  <si>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</si>
  <si>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</si>
  <si>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</si>
  <si>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</si>
  <si>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</si>
  <si>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</si>
  <si>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</si>
  <si>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</si>
  <si>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</si>
  <si>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</si>
  <si>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</si>
  <si>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</si>
  <si>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</si>
  <si>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</si>
  <si>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</si>
  <si>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</si>
  <si>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</si>
  <si>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</si>
  <si>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</si>
  <si>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</si>
  <si>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</si>
  <si>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</si>
  <si>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</si>
  <si>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</si>
  <si>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</si>
  <si>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</si>
  <si>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</si>
  <si>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</si>
  <si>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</si>
  <si>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</si>
  <si>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</si>
  <si>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</si>
  <si>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</si>
  <si>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</si>
  <si>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</si>
  <si>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</si>
  <si>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</si>
  <si>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</si>
  <si>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</si>
  <si>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</si>
  <si>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</si>
  <si>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</si>
  <si>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</si>
  <si>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</si>
  <si>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</si>
  <si>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</si>
  <si>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</si>
  <si>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</si>
  <si>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</si>
  <si>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</si>
  <si>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</si>
  <si>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</si>
  <si>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</si>
  <si>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</si>
  <si>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</si>
  <si>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</si>
  <si>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</si>
  <si>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</si>
  <si>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</si>
  <si>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</si>
  <si>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</si>
  <si>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</si>
  <si>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</si>
  <si>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</si>
  <si>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</si>
  <si>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</si>
  <si>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</si>
  <si>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</si>
  <si>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</si>
  <si>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</si>
  <si>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</si>
  <si>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</si>
  <si>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</si>
  <si>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</si>
  <si>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</si>
  <si>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</si>
  <si>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</si>
  <si>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</si>
  <si>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</si>
  <si>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</si>
  <si>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</si>
  <si>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</si>
  <si>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</si>
  <si>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</si>
  <si>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</si>
  <si>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</si>
  <si>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</si>
  <si>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</si>
  <si>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</si>
  <si>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</si>
  <si>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</si>
  <si>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</si>
  <si>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</si>
  <si>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</si>
  <si>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</si>
  <si>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</si>
  <si>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</si>
  <si>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</si>
  <si>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</si>
  <si>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</si>
  <si>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</si>
  <si>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</si>
  <si>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</si>
  <si>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</si>
  <si>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</si>
  <si>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</si>
  <si>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</si>
  <si>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</si>
  <si>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</si>
  <si>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</si>
  <si>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</si>
  <si>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</si>
  <si>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</si>
  <si>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</si>
  <si>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</si>
  <si>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</si>
  <si>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</si>
  <si>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</si>
  <si>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</si>
  <si>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</si>
  <si>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</si>
  <si>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</si>
  <si>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</si>
  <si>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</si>
  <si>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</si>
  <si>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</si>
  <si>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</si>
  <si>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</si>
  <si>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</si>
  <si>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</si>
  <si>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</si>
  <si>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</si>
  <si>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</si>
  <si>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</si>
  <si>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</si>
  <si>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</si>
  <si>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</si>
  <si>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</si>
  <si>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</si>
  <si>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</si>
  <si>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</si>
  <si>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</si>
  <si>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</si>
  <si>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</si>
  <si>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</si>
  <si>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</si>
  <si>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</si>
  <si>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</si>
  <si>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</si>
  <si>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</si>
  <si>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</si>
  <si>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</si>
  <si>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</si>
  <si>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</si>
  <si>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</si>
  <si>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</si>
  <si>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</si>
  <si>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</si>
  <si>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</si>
  <si>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</si>
  <si>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</si>
  <si>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</si>
  <si>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</si>
  <si>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</si>
  <si>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</si>
  <si>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</si>
  <si>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</si>
  <si>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</si>
  <si>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</si>
  <si>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</si>
  <si>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</si>
  <si>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</si>
  <si>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</si>
  <si>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</si>
  <si>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</si>
  <si>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</si>
  <si>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</si>
  <si>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</si>
  <si>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</si>
  <si>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</si>
  <si>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</si>
  <si>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</si>
  <si>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</si>
  <si>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</si>
  <si>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</si>
  <si>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</si>
  <si>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</si>
  <si>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</si>
  <si>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</si>
  <si>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</si>
  <si>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</si>
  <si>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</si>
  <si>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</si>
  <si>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</si>
  <si>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</si>
  <si>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</si>
  <si>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</si>
  <si>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</si>
  <si>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</si>
  <si>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</si>
  <si>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</si>
  <si>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</si>
  <si>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</si>
  <si>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</si>
  <si>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</si>
  <si>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</si>
  <si>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</si>
  <si>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</si>
  <si>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</si>
  <si>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</si>
  <si>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</si>
  <si>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</si>
  <si>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</si>
  <si>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</si>
  <si>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</si>
  <si>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</si>
  <si>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</si>
  <si>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</si>
  <si>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</si>
  <si>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</si>
  <si>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</si>
  <si>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</si>
  <si>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</si>
  <si>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</si>
  <si>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</si>
  <si>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</si>
  <si>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</si>
  <si>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</si>
  <si>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</si>
  <si>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</si>
  <si>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</si>
  <si>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</si>
  <si>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</si>
  <si>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</si>
  <si>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</si>
  <si>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</si>
  <si>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</si>
  <si>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</si>
  <si>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</si>
  <si>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</si>
  <si>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</si>
  <si>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</si>
  <si>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</si>
  <si>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</si>
  <si>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</si>
  <si>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</si>
  <si>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</si>
  <si>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</si>
  <si>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</si>
  <si>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</si>
  <si>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</si>
  <si>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</si>
  <si>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</si>
  <si>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</si>
  <si>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</si>
  <si>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</si>
  <si>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</si>
  <si>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</si>
  <si>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</si>
  <si>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</si>
  <si>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</si>
  <si>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</si>
  <si>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</si>
  <si>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</si>
  <si>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</si>
  <si>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</si>
  <si>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</si>
  <si>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</si>
  <si>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</si>
  <si>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</si>
  <si>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</si>
  <si>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</si>
  <si>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</si>
  <si>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</si>
  <si>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</si>
  <si>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</si>
  <si>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</si>
  <si>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</si>
  <si>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</si>
  <si>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</si>
  <si>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</si>
  <si>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</si>
  <si>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</si>
  <si>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</si>
  <si>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</si>
  <si>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</si>
  <si>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</si>
  <si>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</si>
  <si>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</si>
  <si>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</si>
  <si>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</si>
  <si>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</si>
  <si>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</si>
  <si>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</si>
  <si>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</si>
  <si>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</si>
  <si>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</si>
  <si>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</si>
  <si>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</si>
  <si>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</si>
  <si>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</si>
  <si>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</si>
  <si>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</si>
  <si>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</si>
  <si>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</si>
  <si>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</si>
  <si>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</si>
  <si>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</si>
  <si>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</si>
  <si>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</si>
  <si>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</si>
  <si>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</si>
  <si>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</si>
  <si>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</si>
  <si>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</si>
  <si>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</si>
  <si>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</si>
  <si>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</si>
  <si>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</si>
  <si>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</si>
  <si>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</si>
  <si>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</si>
  <si>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</si>
  <si>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</si>
  <si>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</si>
  <si>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</si>
  <si>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</si>
  <si>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</si>
  <si>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</si>
  <si>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</si>
  <si>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</si>
  <si>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</si>
  <si>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</si>
  <si>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</si>
  <si>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</si>
  <si>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</si>
  <si>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</si>
  <si>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</si>
  <si>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</si>
  <si>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</si>
  <si>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</si>
  <si>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</si>
  <si>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</si>
  <si>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</si>
  <si>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</si>
  <si>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</si>
  <si>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</si>
  <si>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</si>
  <si>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</si>
  <si>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</si>
  <si>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</si>
  <si>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</si>
  <si>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</si>
  <si>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</si>
  <si>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</si>
  <si>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</si>
  <si>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</si>
  <si>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</si>
  <si>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</si>
  <si>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</si>
  <si>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</si>
  <si>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</si>
  <si>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</si>
  <si>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</si>
  <si>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</si>
  <si>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</si>
  <si>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</si>
  <si>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</si>
  <si>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</si>
  <si>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</si>
  <si>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</si>
  <si>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</si>
  <si>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</si>
  <si>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</si>
  <si>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</si>
  <si>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</si>
  <si>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</si>
  <si>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</si>
  <si>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</si>
  <si>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</si>
  <si>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</si>
  <si>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</si>
  <si>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</si>
  <si>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</si>
  <si>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</si>
  <si>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</si>
  <si>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</si>
  <si>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</si>
  <si>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</si>
  <si>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</si>
  <si>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</si>
  <si>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</si>
  <si>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</si>
  <si>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</si>
  <si>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</si>
  <si>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</si>
  <si>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</si>
  <si>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</si>
  <si>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</si>
  <si>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</si>
  <si>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</si>
  <si>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</si>
  <si>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</si>
  <si>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</si>
  <si>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</si>
  <si>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</si>
  <si>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</si>
  <si>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</si>
  <si>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</si>
  <si>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</si>
  <si>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</si>
  <si>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</si>
  <si>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</si>
  <si>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</si>
  <si>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</si>
  <si>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</si>
  <si>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</si>
  <si>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</si>
  <si>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</si>
  <si>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</si>
  <si>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</si>
  <si>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</si>
  <si>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</si>
  <si>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</si>
  <si>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</si>
  <si>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</si>
  <si>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</si>
  <si>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</si>
  <si>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</si>
  <si>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</si>
  <si>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</si>
  <si>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</si>
  <si>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</si>
  <si>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</si>
  <si>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</si>
  <si>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</si>
  <si>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</si>
  <si>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</si>
  <si>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</si>
  <si>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</si>
  <si>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</si>
  <si>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</si>
  <si>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</si>
  <si>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</si>
  <si>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</si>
  <si>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</si>
  <si>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</si>
  <si>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</si>
  <si>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</si>
  <si>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</si>
  <si>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</si>
  <si>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</si>
  <si>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</si>
  <si>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</si>
  <si>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</si>
  <si>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</si>
  <si>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</si>
  <si>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</si>
  <si>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</si>
  <si>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</si>
  <si>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</si>
  <si>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</si>
  <si>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</si>
  <si>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</si>
  <si>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</si>
  <si>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</si>
  <si>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</si>
  <si>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</si>
  <si>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</si>
  <si>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</si>
  <si>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</si>
  <si>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</si>
  <si>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</si>
  <si>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</si>
  <si>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</si>
  <si>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</si>
  <si>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</si>
  <si>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</si>
  <si>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</si>
  <si>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</si>
  <si>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</si>
  <si>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</si>
  <si>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</si>
  <si>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</si>
  <si>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</si>
  <si>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</si>
  <si>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</si>
  <si>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</si>
  <si>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</si>
  <si>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</si>
  <si>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</si>
  <si>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</si>
  <si>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</si>
  <si>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</si>
  <si>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</si>
  <si>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</si>
  <si>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</si>
  <si>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</si>
  <si>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</si>
  <si>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</si>
  <si>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</si>
  <si>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</si>
  <si>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</si>
  <si>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</si>
  <si>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</si>
  <si>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</si>
  <si>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</si>
  <si>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</si>
  <si>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</si>
  <si>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</si>
  <si>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</si>
  <si>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</si>
  <si>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</si>
  <si>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</si>
  <si>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</si>
  <si>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</si>
  <si>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</si>
  <si>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</si>
  <si>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</si>
  <si>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</si>
  <si>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</si>
  <si>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</si>
  <si>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</si>
  <si>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</si>
  <si>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</si>
  <si>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</si>
  <si>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</si>
  <si>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</si>
  <si>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</si>
  <si>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</si>
  <si>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</si>
  <si>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</si>
  <si>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</si>
  <si>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</si>
  <si>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</si>
  <si>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</si>
  <si>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</si>
  <si>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</si>
  <si>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</si>
  <si>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</si>
  <si>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</si>
  <si>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</si>
  <si>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</si>
  <si>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</si>
  <si>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</si>
  <si>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</si>
  <si>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</si>
  <si>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</si>
  <si>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</si>
  <si>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</si>
  <si>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</si>
  <si>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</si>
  <si>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</si>
  <si>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</si>
  <si>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</si>
  <si>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</si>
  <si>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</si>
  <si>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</si>
  <si>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</si>
  <si>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</si>
  <si>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</si>
  <si>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</si>
  <si>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</si>
  <si>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</si>
  <si>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</si>
  <si>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</si>
  <si>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</si>
  <si>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</si>
  <si>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</si>
  <si>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</si>
  <si>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</si>
  <si>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</si>
  <si>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</si>
  <si>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</si>
  <si>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</si>
  <si>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</si>
  <si>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</si>
  <si>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</si>
  <si>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</si>
  <si>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</si>
  <si>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</si>
  <si>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</si>
  <si>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</si>
  <si>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</si>
  <si>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</si>
  <si>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</si>
  <si>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</si>
  <si>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</si>
  <si>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</si>
  <si>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</si>
  <si>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</si>
  <si>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</si>
  <si>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</si>
  <si>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</si>
  <si>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</si>
  <si>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</si>
  <si>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</si>
  <si>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</si>
  <si>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</si>
  <si>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</si>
  <si>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</si>
  <si>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</si>
  <si>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</si>
  <si>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</si>
  <si>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</si>
  <si>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</si>
  <si>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</si>
  <si>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</si>
  <si>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</si>
  <si>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</si>
  <si>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</si>
  <si>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</si>
  <si>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</si>
  <si>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</si>
  <si>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</si>
  <si>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</si>
  <si>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</si>
  <si>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</si>
  <si>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</si>
  <si>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</si>
  <si>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</si>
  <si>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</si>
  <si>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</si>
  <si>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</si>
  <si>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</si>
  <si>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</si>
  <si>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</si>
  <si>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</si>
  <si>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</si>
  <si>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</si>
  <si>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</si>
  <si>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</si>
  <si>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</si>
  <si>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</si>
  <si>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</si>
  <si>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</si>
  <si>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</si>
  <si>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</si>
  <si>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</si>
  <si>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</si>
  <si>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</si>
  <si>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</si>
  <si>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</si>
  <si>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</si>
  <si>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</si>
  <si>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</si>
  <si>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</si>
  <si>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</si>
  <si>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</si>
  <si>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</si>
  <si>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</si>
  <si>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</si>
  <si>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</si>
  <si>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</si>
  <si>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</si>
  <si>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</si>
  <si>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</si>
  <si>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</si>
  <si>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</si>
  <si>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</si>
  <si>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</si>
  <si>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</si>
  <si>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</si>
  <si>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</si>
  <si>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</si>
  <si>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</si>
  <si>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</si>
  <si>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</si>
  <si>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</si>
  <si>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</si>
  <si>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</si>
  <si>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</si>
  <si>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</si>
  <si>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</si>
  <si>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</si>
  <si>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</si>
  <si>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</si>
  <si>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</si>
  <si>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</si>
  <si>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</si>
  <si>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</si>
  <si>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</si>
  <si>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</si>
  <si>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</si>
  <si>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</si>
  <si>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</si>
  <si>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</si>
  <si>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</si>
  <si>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</si>
  <si>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</si>
  <si>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</si>
  <si>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</si>
  <si>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</si>
  <si>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</si>
  <si>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</si>
  <si>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</si>
  <si>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</si>
  <si>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</si>
  <si>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</si>
  <si>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</si>
  <si>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</si>
  <si>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</si>
  <si>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</si>
  <si>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</si>
  <si>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</si>
  <si>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</si>
  <si>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</si>
  <si>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</si>
  <si>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</si>
  <si>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</si>
  <si>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</si>
  <si>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</si>
  <si>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</si>
  <si>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</si>
  <si>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</si>
  <si>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</si>
  <si>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</si>
  <si>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</si>
  <si>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</si>
  <si>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</si>
  <si>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</si>
  <si>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</si>
  <si>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</si>
  <si>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</si>
  <si>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</si>
  <si>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</si>
  <si>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</si>
  <si>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</si>
  <si>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</si>
  <si>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</si>
  <si>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</si>
  <si>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</si>
  <si>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</si>
  <si>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</si>
  <si>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</si>
  <si>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</si>
  <si>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</si>
  <si>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</si>
  <si>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</si>
  <si>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</si>
  <si>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</si>
  <si>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</si>
  <si>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</si>
  <si>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</si>
  <si>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</si>
  <si>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</si>
  <si>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</si>
  <si>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</si>
  <si>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</si>
  <si>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</si>
  <si>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</si>
  <si>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</si>
  <si>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</si>
  <si>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</si>
  <si>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</si>
  <si>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</si>
  <si>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</si>
  <si>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</si>
  <si>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</si>
  <si>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</si>
  <si>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</si>
  <si>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</si>
  <si>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</si>
  <si>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</si>
  <si>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</si>
  <si>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</si>
  <si>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</si>
  <si>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</si>
  <si>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</si>
  <si>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</si>
  <si>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</si>
  <si>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</si>
  <si>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</si>
  <si>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</si>
  <si>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</si>
  <si>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</si>
  <si>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</si>
  <si>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</si>
  <si>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</si>
  <si>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</si>
  <si>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</si>
  <si>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</si>
  <si>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</si>
  <si>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</si>
  <si>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</si>
  <si>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</si>
  <si>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</si>
  <si>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</si>
  <si>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</si>
  <si>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</si>
  <si>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</si>
  <si>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</si>
  <si>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</si>
  <si>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</si>
  <si>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</si>
  <si>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</si>
  <si>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</si>
  <si>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</si>
  <si>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</si>
  <si>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</si>
  <si>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</si>
  <si>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</si>
  <si>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</si>
  <si>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</si>
  <si>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</si>
  <si>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</si>
  <si>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</si>
  <si>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</si>
  <si>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</si>
  <si>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</si>
  <si>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</si>
  <si>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</si>
  <si>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</si>
  <si>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</si>
  <si>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</si>
  <si>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</si>
  <si>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</si>
  <si>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</si>
  <si>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</si>
  <si>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</si>
  <si>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</si>
  <si>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</si>
  <si>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</si>
  <si>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</si>
  <si>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</si>
  <si>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</si>
  <si>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</si>
  <si>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</si>
  <si>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</si>
  <si>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</si>
  <si>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</si>
  <si>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</si>
  <si>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</si>
  <si>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</si>
  <si>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</si>
  <si>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</si>
  <si>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</si>
  <si>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</si>
  <si>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</si>
  <si>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</si>
  <si>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</si>
  <si>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</si>
  <si>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</si>
  <si>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</si>
  <si>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</si>
  <si>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</si>
  <si>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</si>
  <si>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</si>
  <si>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</si>
  <si>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</si>
  <si>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</si>
  <si>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</si>
  <si>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</si>
  <si>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</si>
  <si>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</si>
  <si>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</si>
  <si>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</si>
  <si>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</si>
  <si>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</si>
  <si>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</si>
  <si>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</si>
  <si>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</si>
  <si>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</si>
  <si>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</si>
  <si>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</si>
  <si>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</si>
  <si>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</si>
  <si>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</si>
  <si>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</si>
  <si>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</si>
  <si>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</si>
  <si>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</si>
  <si>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</si>
  <si>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</si>
  <si>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</si>
  <si>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</si>
  <si>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</si>
  <si>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</si>
  <si>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</si>
  <si>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</si>
  <si>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</si>
  <si>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</si>
  <si>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</si>
  <si>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</si>
  <si>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</si>
  <si>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</si>
  <si>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</si>
  <si>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</si>
  <si>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</si>
  <si>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</si>
  <si>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</si>
  <si>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</si>
  <si>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</si>
  <si>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</si>
  <si>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</si>
  <si>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</si>
  <si>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</si>
  <si>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</si>
  <si>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</si>
  <si>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</si>
  <si>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</si>
  <si>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</si>
  <si>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</si>
  <si>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</si>
  <si>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</si>
  <si>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</si>
  <si>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</si>
  <si>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</si>
  <si>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</si>
  <si>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</si>
  <si>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</si>
  <si>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</si>
  <si>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</si>
  <si>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</si>
  <si>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</si>
  <si>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</si>
  <si>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</si>
  <si>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</si>
  <si>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</si>
  <si>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</si>
  <si>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</si>
  <si>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</si>
  <si>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</si>
  <si>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</si>
  <si>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</si>
  <si>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</si>
  <si>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</si>
  <si>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</si>
  <si>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</si>
  <si>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</si>
  <si>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</si>
  <si>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</si>
  <si>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</si>
  <si>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</si>
  <si>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</si>
  <si>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</si>
  <si>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</si>
  <si>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</si>
  <si>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</si>
  <si>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</si>
  <si>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</si>
  <si>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</si>
  <si>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</si>
  <si>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</si>
  <si>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</si>
  <si>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</si>
  <si>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</si>
  <si>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</si>
  <si>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</si>
  <si>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</si>
  <si>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</si>
  <si>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</si>
  <si>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</si>
  <si>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</si>
  <si>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</si>
  <si>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</si>
  <si>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</si>
  <si>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</si>
  <si>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</si>
  <si>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</si>
  <si>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</si>
  <si>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</si>
  <si>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</si>
  <si>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</si>
  <si>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</si>
  <si>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</si>
  <si>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</si>
  <si>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</si>
  <si>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</si>
  <si>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</si>
  <si>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</si>
  <si>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</si>
  <si>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</si>
  <si>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</si>
  <si>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</si>
  <si>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</si>
  <si>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</si>
  <si>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</si>
  <si>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</si>
  <si>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</si>
  <si>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</si>
  <si>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</si>
  <si>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</si>
  <si>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</si>
  <si>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</si>
  <si>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</si>
  <si>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</si>
  <si>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</si>
  <si>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</si>
  <si>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</si>
  <si>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</si>
  <si>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</si>
  <si>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</si>
  <si>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</si>
  <si>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</si>
  <si>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</si>
  <si>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</si>
  <si>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</si>
  <si>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</si>
  <si>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</si>
  <si>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</si>
  <si>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</si>
  <si>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</si>
  <si>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</si>
  <si>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</si>
  <si>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</si>
  <si>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</si>
  <si>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</si>
  <si>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</si>
  <si>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</si>
  <si>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</si>
  <si>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</si>
  <si>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</si>
  <si>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</si>
  <si>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</si>
  <si>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</si>
  <si>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</si>
  <si>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</si>
  <si>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</si>
  <si>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</si>
  <si>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</si>
  <si>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</si>
  <si>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</si>
  <si>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</si>
  <si>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</si>
  <si>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</si>
  <si>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</si>
  <si>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</si>
  <si>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</si>
  <si>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</si>
  <si>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</si>
  <si>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</si>
  <si>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</si>
  <si>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</si>
  <si>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</si>
  <si>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</si>
  <si>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</si>
  <si>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</si>
  <si>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</si>
  <si>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</si>
  <si>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</si>
  <si>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</si>
  <si>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</si>
  <si>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</si>
  <si>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</si>
  <si>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</si>
  <si>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</si>
  <si>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</si>
  <si>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</si>
  <si>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</si>
  <si>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</si>
  <si>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</si>
  <si>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</si>
  <si>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</si>
  <si>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</si>
  <si>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</si>
  <si>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</si>
  <si>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</si>
  <si>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</si>
  <si>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</si>
  <si>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</si>
  <si>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</si>
  <si>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</si>
  <si>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</si>
  <si>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</si>
  <si>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</si>
  <si>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</si>
  <si>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</si>
  <si>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</si>
  <si>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</si>
  <si>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</si>
  <si>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</si>
  <si>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</si>
  <si>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</si>
  <si>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</si>
  <si>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</si>
  <si>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</si>
  <si>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</si>
  <si>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</si>
  <si>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</si>
  <si>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</si>
  <si>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</si>
  <si>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</si>
  <si>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</si>
  <si>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</si>
  <si>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</si>
  <si>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</si>
  <si>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</si>
  <si>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</si>
  <si>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</si>
  <si>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</si>
  <si>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</si>
  <si>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</si>
  <si>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</si>
  <si>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</si>
  <si>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</si>
  <si>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</si>
  <si>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</si>
  <si>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</si>
  <si>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</si>
  <si>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</si>
  <si>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</si>
  <si>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</si>
  <si>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</si>
  <si>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</si>
  <si>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</si>
  <si>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</si>
  <si>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</si>
  <si>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</si>
  <si>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</si>
  <si>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</si>
  <si>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</si>
  <si>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</si>
  <si>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</si>
  <si>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</si>
  <si>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</si>
  <si>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</si>
  <si>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</si>
  <si>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</si>
  <si>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</si>
  <si>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</si>
  <si>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</si>
  <si>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</si>
  <si>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</si>
  <si>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</si>
  <si>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</si>
  <si>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</si>
  <si>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</si>
  <si>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</si>
  <si>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</si>
  <si>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</si>
  <si>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</si>
  <si>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</si>
  <si>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</si>
  <si>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</si>
  <si>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</si>
  <si>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</si>
  <si>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</si>
  <si>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</si>
  <si>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</si>
  <si>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</si>
  <si>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</si>
  <si>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</si>
  <si>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</si>
  <si>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</si>
  <si>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</si>
  <si>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</si>
  <si>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</si>
  <si>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</si>
  <si>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</si>
  <si>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</si>
  <si>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</si>
  <si>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</si>
  <si>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</si>
  <si>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</si>
  <si>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</si>
  <si>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</si>
  <si>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</si>
  <si>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</si>
  <si>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</si>
  <si>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</si>
  <si>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</si>
  <si>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</si>
  <si>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</si>
  <si>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</si>
  <si>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</si>
  <si>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</si>
  <si>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</si>
  <si>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</si>
  <si>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</si>
  <si>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</si>
  <si>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</si>
  <si>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</si>
  <si>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</si>
  <si>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</si>
  <si>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</si>
  <si>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</si>
  <si>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</si>
  <si>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</si>
  <si>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</si>
  <si>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</si>
  <si>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</si>
  <si>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</si>
  <si>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</si>
  <si>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</si>
  <si>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</si>
  <si>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</si>
  <si>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</si>
  <si>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</si>
  <si>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</si>
  <si>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</si>
  <si>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</si>
  <si>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</si>
  <si>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</si>
  <si>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</si>
  <si>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</si>
  <si>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</si>
  <si>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</si>
  <si>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</si>
  <si>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</si>
  <si>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</si>
  <si>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</si>
  <si>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</si>
  <si>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</si>
  <si>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</si>
  <si>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</si>
  <si>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</si>
  <si>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</si>
  <si>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</si>
  <si>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</si>
  <si>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</si>
  <si>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</si>
  <si>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</si>
  <si>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</si>
  <si>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</si>
  <si>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</si>
  <si>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</si>
  <si>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</si>
  <si>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</si>
  <si>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</si>
  <si>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</si>
  <si>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</si>
  <si>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</si>
  <si>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</si>
  <si>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</si>
  <si>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</si>
  <si>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</si>
  <si>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</si>
  <si>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</si>
  <si>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</si>
  <si>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</si>
  <si>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</si>
  <si>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</si>
  <si>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</si>
  <si>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</si>
  <si>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</si>
  <si>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</si>
  <si>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</si>
  <si>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</si>
  <si>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</si>
  <si>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</si>
  <si>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</si>
  <si>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</si>
  <si>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</si>
  <si>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</si>
  <si>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</si>
  <si>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</si>
  <si>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</si>
  <si>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</si>
  <si>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</si>
  <si>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</si>
  <si>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</si>
  <si>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</si>
  <si>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</si>
  <si>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</si>
  <si>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</si>
  <si>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</si>
  <si>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</si>
  <si>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</si>
  <si>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</si>
  <si>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</si>
  <si>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</si>
  <si>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</si>
  <si>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</si>
  <si>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</si>
  <si>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</si>
  <si>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</si>
  <si>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</si>
  <si>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</si>
  <si>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</si>
  <si>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</si>
  <si>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</si>
  <si>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</si>
  <si>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</si>
  <si>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</si>
  <si>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</si>
  <si>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</si>
  <si>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</si>
  <si>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</si>
  <si>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</si>
  <si>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</si>
  <si>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</si>
  <si>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</si>
  <si>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</si>
  <si>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</si>
  <si>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</si>
  <si>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</si>
  <si>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</si>
  <si>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</si>
  <si>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</si>
  <si>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</si>
  <si>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</si>
  <si>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</si>
  <si>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</si>
  <si>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</si>
  <si>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</si>
  <si>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</si>
  <si>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</si>
  <si>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</si>
  <si>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</si>
  <si>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</si>
  <si>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</si>
  <si>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</si>
  <si>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</si>
  <si>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</si>
  <si>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</si>
  <si>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</si>
  <si>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</si>
  <si>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</si>
  <si>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</si>
  <si>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</si>
  <si>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</si>
  <si>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</si>
  <si>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</si>
  <si>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</si>
  <si>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</si>
  <si>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</si>
  <si>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</si>
  <si>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</si>
  <si>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</si>
  <si>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</si>
  <si>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</si>
  <si>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</si>
  <si>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</si>
  <si>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</si>
  <si>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</si>
  <si>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</si>
  <si>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</si>
  <si>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</si>
  <si>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</si>
  <si>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</si>
  <si>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</si>
  <si>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</si>
  <si>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</si>
  <si>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</si>
  <si>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</si>
  <si>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</si>
  <si>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</si>
  <si>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</si>
  <si>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</si>
  <si>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</si>
  <si>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</si>
  <si>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</si>
  <si>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</si>
  <si>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</si>
  <si>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</si>
  <si>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</si>
  <si>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</si>
  <si>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</si>
  <si>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</si>
  <si>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</si>
  <si>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</si>
  <si>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</si>
  <si>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</si>
  <si>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</si>
  <si>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</si>
  <si>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</si>
  <si>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</si>
  <si>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</si>
  <si>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</si>
  <si>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</si>
  <si>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</si>
  <si>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</si>
  <si>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</si>
  <si>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</si>
  <si>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</si>
  <si>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</si>
  <si>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</si>
  <si>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</si>
  <si>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</si>
  <si>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</si>
  <si>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</si>
  <si>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</si>
  <si>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</si>
  <si>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</si>
  <si>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</si>
  <si>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</si>
  <si>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</si>
  <si>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</si>
  <si>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</si>
  <si>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</si>
  <si>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</si>
  <si>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</si>
  <si>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</si>
  <si>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</si>
  <si>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</si>
  <si>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</si>
  <si>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</si>
  <si>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</si>
  <si>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</si>
  <si>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</si>
  <si>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</si>
  <si>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</si>
  <si>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</si>
  <si>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</si>
  <si>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</si>
  <si>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</si>
  <si>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</si>
  <si>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</si>
  <si>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</si>
  <si>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</si>
  <si>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</si>
  <si>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</si>
  <si>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</si>
  <si>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</si>
  <si>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</si>
  <si>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</si>
  <si>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</si>
  <si>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</si>
  <si>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</si>
  <si>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</si>
  <si>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</si>
  <si>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</si>
  <si>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</si>
  <si>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</si>
  <si>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</si>
  <si>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</si>
  <si>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</si>
  <si>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</si>
  <si>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</si>
  <si>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</si>
  <si>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</si>
  <si>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</si>
  <si>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</si>
  <si>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</si>
  <si>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</si>
  <si>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</si>
  <si>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</si>
  <si>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</si>
  <si>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</si>
  <si>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</si>
  <si>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</si>
  <si>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</si>
  <si>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</si>
  <si>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</si>
  <si>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</si>
  <si>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</si>
  <si>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</si>
  <si>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</si>
  <si>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</si>
  <si>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</si>
  <si>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</si>
  <si>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</si>
  <si>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</si>
  <si>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</si>
  <si>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</si>
  <si>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</si>
  <si>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</si>
  <si>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</si>
  <si>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</si>
  <si>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</si>
  <si>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</si>
  <si>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</si>
  <si>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</si>
  <si>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</si>
  <si>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</si>
  <si>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</si>
  <si>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</si>
  <si>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</si>
  <si>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</si>
  <si>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</si>
  <si>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</si>
  <si>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</si>
  <si>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</si>
  <si>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</si>
  <si>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</si>
  <si>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</si>
  <si>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</si>
  <si>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</si>
  <si>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</si>
  <si>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</si>
  <si>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</si>
  <si>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</si>
  <si>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</si>
  <si>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</si>
  <si>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</si>
  <si>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</si>
  <si>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</si>
  <si>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</si>
  <si>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</si>
  <si>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</si>
  <si>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</si>
  <si>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</si>
  <si>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</si>
  <si>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</si>
  <si>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</si>
  <si>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</si>
  <si>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</si>
  <si>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</si>
  <si>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</si>
  <si>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</si>
  <si>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</si>
  <si>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</si>
  <si>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</si>
  <si>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</si>
  <si>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</si>
  <si>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</si>
  <si>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</si>
  <si>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</si>
  <si>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</si>
  <si>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</si>
  <si>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</si>
  <si>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</si>
  <si>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</si>
  <si>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</si>
  <si>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</si>
  <si>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</si>
  <si>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</si>
  <si>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</si>
  <si>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</si>
  <si>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</si>
  <si>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</si>
  <si>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</si>
  <si>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</si>
  <si>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</si>
  <si>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</si>
  <si>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</si>
  <si>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</si>
  <si>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</si>
  <si>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</si>
  <si>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</si>
  <si>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</si>
  <si>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</si>
  <si>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</si>
  <si>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</si>
  <si>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</si>
  <si>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</si>
  <si>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</si>
  <si>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</si>
  <si>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</si>
  <si>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</si>
  <si>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</si>
  <si>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</si>
  <si>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</si>
  <si>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</si>
  <si>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</si>
  <si>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</si>
  <si>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</si>
  <si>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</si>
  <si>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</si>
  <si>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</si>
  <si>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</si>
  <si>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</si>
  <si>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</si>
  <si>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</si>
  <si>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</si>
  <si>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</si>
  <si>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</si>
  <si>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</si>
  <si>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</si>
  <si>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</si>
  <si>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</si>
  <si>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</si>
  <si>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</si>
  <si>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</si>
  <si>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</si>
  <si>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</si>
  <si>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</si>
  <si>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</si>
  <si>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</si>
  <si>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</si>
  <si>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</si>
  <si>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</si>
  <si>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</si>
  <si>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</si>
  <si>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</si>
  <si>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</si>
  <si>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</si>
  <si>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</si>
  <si>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</si>
  <si>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</si>
  <si>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</si>
  <si>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</si>
  <si>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</si>
  <si>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</si>
  <si>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</si>
  <si>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</si>
  <si>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</si>
  <si>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</si>
  <si>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</si>
  <si>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</si>
  <si>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</si>
  <si>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</si>
  <si>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</si>
  <si>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</si>
  <si>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</si>
  <si>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</si>
  <si>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</si>
  <si>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</si>
  <si>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</si>
  <si>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</si>
  <si>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</si>
  <si>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</si>
  <si>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</si>
  <si>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</si>
  <si>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</si>
  <si>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</si>
  <si>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</si>
  <si>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</si>
  <si>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</si>
  <si>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</si>
  <si>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</si>
  <si>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</si>
  <si>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</si>
  <si>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</si>
  <si>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</si>
  <si>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</si>
  <si>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</si>
  <si>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</si>
  <si>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</si>
  <si>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</si>
  <si>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</si>
  <si>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</si>
  <si>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</si>
  <si>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</si>
  <si>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</si>
  <si>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</si>
  <si>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</si>
  <si>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</si>
  <si>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</si>
  <si>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</si>
  <si>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</si>
  <si>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</si>
  <si>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</si>
  <si>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</si>
  <si>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</si>
  <si>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</si>
  <si>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</si>
  <si>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</si>
  <si>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</si>
  <si>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</si>
  <si>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</si>
  <si>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</si>
  <si>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</si>
  <si>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</si>
  <si>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</si>
  <si>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</si>
  <si>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</si>
  <si>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</si>
  <si>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</si>
  <si>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</si>
  <si>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</si>
  <si>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</si>
  <si>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</si>
  <si>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</si>
  <si>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</si>
  <si>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</si>
  <si>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</si>
  <si>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</si>
  <si>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</si>
  <si>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</si>
  <si>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</si>
  <si>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</si>
  <si>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</si>
  <si>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</si>
  <si>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</si>
  <si>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</si>
  <si>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</si>
  <si>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</si>
  <si>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</si>
  <si>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</si>
  <si>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</si>
  <si>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</si>
  <si>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</si>
  <si>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</si>
  <si>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</si>
  <si>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</si>
  <si>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</si>
  <si>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</si>
  <si>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</si>
  <si>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</si>
  <si>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</si>
  <si>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</si>
  <si>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</si>
  <si>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</si>
  <si>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</si>
  <si>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</si>
  <si>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</si>
  <si>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</si>
  <si>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</si>
  <si>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</si>
  <si>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</si>
  <si>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</si>
  <si>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</si>
  <si>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</si>
  <si>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</si>
  <si>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</si>
  <si>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</si>
  <si>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</si>
  <si>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</si>
  <si>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</si>
  <si>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</si>
  <si>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</si>
  <si>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</si>
  <si>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</si>
  <si>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</si>
  <si>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</si>
  <si>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</si>
  <si>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</si>
  <si>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</si>
  <si>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</si>
  <si>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</si>
  <si>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</si>
  <si>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</si>
  <si>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</si>
  <si>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</si>
  <si>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</si>
  <si>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</si>
  <si>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</si>
  <si>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</si>
  <si>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</si>
  <si>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</si>
  <si>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</si>
  <si>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</si>
  <si>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</si>
  <si>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</si>
  <si>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</si>
  <si>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</si>
  <si>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</si>
  <si>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</si>
  <si>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</si>
  <si>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</si>
  <si>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</si>
  <si>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</si>
  <si>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</si>
  <si>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</si>
  <si>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</si>
  <si>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</si>
  <si>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</si>
  <si>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</si>
  <si>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</si>
  <si>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</si>
  <si>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</si>
  <si>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</si>
  <si>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</si>
  <si>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</si>
  <si>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</si>
  <si>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</si>
  <si>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</si>
  <si>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</si>
  <si>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</si>
  <si>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</si>
  <si>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</si>
  <si>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</si>
  <si>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</si>
  <si>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</si>
  <si>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</si>
  <si>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</si>
  <si>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</si>
  <si>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</si>
  <si>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</si>
  <si>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</si>
  <si>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</si>
  <si>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</si>
  <si>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</si>
  <si>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</si>
  <si>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</si>
  <si>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</si>
  <si>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</si>
  <si>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</si>
  <si>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</si>
  <si>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</si>
  <si>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</si>
  <si>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</si>
  <si>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</si>
  <si>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</si>
  <si>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</si>
  <si>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</si>
  <si>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</si>
  <si>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</si>
  <si>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</si>
  <si>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</si>
  <si>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</si>
  <si>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</si>
  <si>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</si>
  <si>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</si>
  <si>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</si>
  <si>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</si>
  <si>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</si>
  <si>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</si>
  <si>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</si>
  <si>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</si>
  <si>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</si>
  <si>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</si>
  <si>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</si>
  <si>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</si>
  <si>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</si>
  <si>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</si>
  <si>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</si>
  <si>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</si>
  <si>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</si>
  <si>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</si>
  <si>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</si>
  <si>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</si>
  <si>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</si>
  <si>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</si>
  <si>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</si>
  <si>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</si>
  <si>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</si>
  <si>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</si>
  <si>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</si>
  <si>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</si>
  <si>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</si>
  <si>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</si>
  <si>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</si>
  <si>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</si>
  <si>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</si>
  <si>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</si>
  <si>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</si>
  <si>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</si>
  <si>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</si>
  <si>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</si>
  <si>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</si>
  <si>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</si>
  <si>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</si>
  <si>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</si>
  <si>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</si>
  <si>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</si>
  <si>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</si>
  <si>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</si>
  <si>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</si>
  <si>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</si>
  <si>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</si>
  <si>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</si>
  <si>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</si>
  <si>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</si>
  <si>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</si>
  <si>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</si>
  <si>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</si>
  <si>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</si>
  <si>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</si>
  <si>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</si>
  <si>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</si>
  <si>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</si>
  <si>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</si>
  <si>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</si>
  <si>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</si>
  <si>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</si>
  <si>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</si>
  <si>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</si>
  <si>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</si>
  <si>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</si>
  <si>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</si>
  <si>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</si>
  <si>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</si>
  <si>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</si>
  <si>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</si>
  <si>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</si>
  <si>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</si>
  <si>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</si>
  <si>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</si>
  <si>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</si>
  <si>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</si>
  <si>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</si>
  <si>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</si>
  <si>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</si>
  <si>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</si>
  <si>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</si>
  <si>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</si>
  <si>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</si>
  <si>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</si>
  <si>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</si>
  <si>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</si>
  <si>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</si>
  <si>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</si>
  <si>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</si>
  <si>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</si>
  <si>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</si>
  <si>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</si>
  <si>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</si>
  <si>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</si>
  <si>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</si>
  <si>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</si>
  <si>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</si>
  <si>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</si>
  <si>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</si>
  <si>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</si>
  <si>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</si>
  <si>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</si>
  <si>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</si>
  <si>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</si>
  <si>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</si>
  <si>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</si>
  <si>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</si>
  <si>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</si>
  <si>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</si>
  <si>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</si>
  <si>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</si>
  <si>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</si>
  <si>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</si>
  <si>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</si>
  <si>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</si>
  <si>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</si>
  <si>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</si>
  <si>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</si>
  <si>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</si>
  <si>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</si>
  <si>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</si>
  <si>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</si>
  <si>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</si>
  <si>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</si>
  <si>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</si>
  <si>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</si>
  <si>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</si>
  <si>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</si>
  <si>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</si>
  <si>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</si>
  <si>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</si>
  <si>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</si>
  <si>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</si>
  <si>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</si>
  <si>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</si>
  <si>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</si>
  <si>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</si>
  <si>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</si>
  <si>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</si>
  <si>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</si>
  <si>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</si>
  <si>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</si>
  <si>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</si>
  <si>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</si>
  <si>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</si>
  <si>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</si>
  <si>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</si>
  <si>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</si>
  <si>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</si>
  <si>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</si>
  <si>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</si>
  <si>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</si>
  <si>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</si>
  <si>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</si>
  <si>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</si>
  <si>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</si>
  <si>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</si>
  <si>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</si>
  <si>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</si>
  <si>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</si>
  <si>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</si>
  <si>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</si>
  <si>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</si>
  <si>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</si>
  <si>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</si>
  <si>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</si>
  <si>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</si>
  <si>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</si>
  <si>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</si>
  <si>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</si>
  <si>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</si>
  <si>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</si>
  <si>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</si>
  <si>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</si>
  <si>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</si>
  <si>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</si>
  <si>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</si>
  <si>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</si>
  <si>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</si>
  <si>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</si>
  <si>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</si>
  <si>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</si>
  <si>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</si>
  <si>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</si>
  <si>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</si>
  <si>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</si>
  <si>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</si>
  <si>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</si>
  <si>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</si>
  <si>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</si>
  <si>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</si>
  <si>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</si>
  <si>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</si>
  <si>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</si>
  <si>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</si>
  <si>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</si>
  <si>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</si>
  <si>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</si>
  <si>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</si>
  <si>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</si>
  <si>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</si>
  <si>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</si>
  <si>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</si>
  <si>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</si>
  <si>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</si>
  <si>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</si>
  <si>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</si>
  <si>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</si>
  <si>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</si>
  <si>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</si>
  <si>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</si>
  <si>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</si>
  <si>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</si>
  <si>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</si>
  <si>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</si>
  <si>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</si>
  <si>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</si>
  <si>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</si>
  <si>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</si>
  <si>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</si>
  <si>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</si>
  <si>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</si>
  <si>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</si>
  <si>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</si>
  <si>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</si>
  <si>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</si>
  <si>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</si>
  <si>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</si>
  <si>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</si>
  <si>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</si>
  <si>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</si>
  <si>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</si>
  <si>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</si>
  <si>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</si>
  <si>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</si>
  <si>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</si>
  <si>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</si>
  <si>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</si>
  <si>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</si>
  <si>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</si>
  <si>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</si>
  <si>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</si>
  <si>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</si>
  <si>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</si>
  <si>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</si>
  <si>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</si>
  <si>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</si>
  <si>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</si>
  <si>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</si>
  <si>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</si>
  <si>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</si>
  <si>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</si>
  <si>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</si>
  <si>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</si>
  <si>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</si>
  <si>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</si>
  <si>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</si>
  <si>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</si>
  <si>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</si>
  <si>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</si>
  <si>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</si>
  <si>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</si>
  <si>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</si>
  <si>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</si>
  <si>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</si>
  <si>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</si>
  <si>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</si>
  <si>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</si>
  <si>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</si>
  <si>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</si>
  <si>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</si>
  <si>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</si>
  <si>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</si>
  <si>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</si>
  <si>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</si>
  <si>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</si>
  <si>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</si>
  <si>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</si>
  <si>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</si>
  <si>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</si>
  <si>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</si>
  <si>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</si>
  <si>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</si>
  <si>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</si>
  <si>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</si>
  <si>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</si>
  <si>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</si>
  <si>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</si>
  <si>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</si>
  <si>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</si>
  <si>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</si>
  <si>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</si>
  <si>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</si>
  <si>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</si>
  <si>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</si>
  <si>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</si>
  <si>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</si>
  <si>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</si>
  <si>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</si>
  <si>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</si>
  <si>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</si>
  <si>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</si>
  <si>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</si>
  <si>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</si>
  <si>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</si>
  <si>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</si>
  <si>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</si>
  <si>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</si>
  <si>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</si>
  <si>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</si>
  <si>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</si>
  <si>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</si>
  <si>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</si>
  <si>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</si>
  <si>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</si>
  <si>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</si>
  <si>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</si>
  <si>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</si>
  <si>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</si>
  <si>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</si>
  <si>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</si>
  <si>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</si>
  <si>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</si>
  <si>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</si>
  <si>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</si>
  <si>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</si>
  <si>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</si>
  <si>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</si>
  <si>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</si>
  <si>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</si>
  <si>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</si>
  <si>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</si>
  <si>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</si>
  <si>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</si>
  <si>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</si>
  <si>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</si>
  <si>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</si>
  <si>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</si>
  <si>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</si>
  <si>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</si>
  <si>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</si>
  <si>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</si>
  <si>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</si>
  <si>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</si>
  <si>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</si>
  <si>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</si>
  <si>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</si>
  <si>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</si>
  <si>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</si>
  <si>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</si>
  <si>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</si>
  <si>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</si>
  <si>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</si>
  <si>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</si>
  <si>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</si>
  <si>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</si>
  <si>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</si>
  <si>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</si>
  <si>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</si>
  <si>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</si>
  <si>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</si>
  <si>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</si>
  <si>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</si>
  <si>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</si>
  <si>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</si>
  <si>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</si>
  <si>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</si>
  <si>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</si>
  <si>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</si>
  <si>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</si>
  <si>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</si>
  <si>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</si>
  <si>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</si>
  <si>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</si>
  <si>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</si>
  <si>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</si>
  <si>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</si>
  <si>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</si>
  <si>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</si>
  <si>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</si>
  <si>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</si>
  <si>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</si>
  <si>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</si>
  <si>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</si>
  <si>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</si>
  <si>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</si>
  <si>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</si>
  <si>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</si>
  <si>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</si>
  <si>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</si>
  <si>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</si>
  <si>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</si>
  <si>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</si>
  <si>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</si>
  <si>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</si>
  <si>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</si>
  <si>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</si>
  <si>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</si>
  <si>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</si>
  <si>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</si>
  <si>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</si>
  <si>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</si>
  <si>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</si>
  <si>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</si>
  <si>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</si>
  <si>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</si>
  <si>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</si>
  <si>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</si>
  <si>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</si>
  <si>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</si>
  <si>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</si>
  <si>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</si>
  <si>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</si>
  <si>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</si>
  <si>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</si>
  <si>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</si>
  <si>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</si>
  <si>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</si>
  <si>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</si>
  <si>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</si>
  <si>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</si>
  <si>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</si>
  <si>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</si>
  <si>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</si>
  <si>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</si>
  <si>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</si>
  <si>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</si>
  <si>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</si>
  <si>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</si>
  <si>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</si>
  <si>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</si>
  <si>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</si>
  <si>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</si>
  <si>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</si>
  <si>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</si>
  <si>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</si>
  <si>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</si>
  <si>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</si>
  <si>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</si>
  <si>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</si>
  <si>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</si>
  <si>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</si>
  <si>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</si>
  <si>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</si>
  <si>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</si>
  <si>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</si>
  <si>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</si>
  <si>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</si>
  <si>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</si>
  <si>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</si>
  <si>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</si>
  <si>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</si>
  <si>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</si>
  <si>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</si>
  <si>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</si>
  <si>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</si>
  <si>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</si>
  <si>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</si>
  <si>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</si>
  <si>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</si>
  <si>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</si>
  <si>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</si>
  <si>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</si>
  <si>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</si>
  <si>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</si>
  <si>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</si>
  <si>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</si>
  <si>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</si>
  <si>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</si>
  <si>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</si>
  <si>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</si>
  <si>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</si>
  <si>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</si>
  <si>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</si>
  <si>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</si>
  <si>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</si>
  <si>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</si>
  <si>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</si>
  <si>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</si>
  <si>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</si>
  <si>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</si>
  <si>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</si>
  <si>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</si>
  <si>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</si>
  <si>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</si>
  <si>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</si>
  <si>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</si>
  <si>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</si>
  <si>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</si>
  <si>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</si>
  <si>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</si>
  <si>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</si>
  <si>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</si>
  <si>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</si>
  <si>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</si>
  <si>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</si>
  <si>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</si>
  <si>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</si>
  <si>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</si>
  <si>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</si>
  <si>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</si>
  <si>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</si>
  <si>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</si>
  <si>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</si>
  <si>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</si>
  <si>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</si>
  <si>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</si>
  <si>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</si>
  <si>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</si>
  <si>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</si>
  <si>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</si>
  <si>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</si>
  <si>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</si>
  <si>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</si>
  <si>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</si>
  <si>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</si>
  <si>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</si>
  <si>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</si>
  <si>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</si>
  <si>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</si>
  <si>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</si>
  <si>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</si>
  <si>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</si>
  <si>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</si>
  <si>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</si>
  <si>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</si>
  <si>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</si>
  <si>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</si>
  <si>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</si>
  <si>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</si>
  <si>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</si>
  <si>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</si>
  <si>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</si>
  <si>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</si>
  <si>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</si>
  <si>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</si>
  <si>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</si>
  <si>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</si>
  <si>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</si>
  <si>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</si>
  <si>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</si>
  <si>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</si>
  <si>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</si>
  <si>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</si>
  <si>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</si>
  <si>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</si>
  <si>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</si>
  <si>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</si>
  <si>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</si>
  <si>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</si>
  <si>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</si>
  <si>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</si>
  <si>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</si>
  <si>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</si>
  <si>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</si>
  <si>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</si>
  <si>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</si>
  <si>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</si>
  <si>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</si>
  <si>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</si>
  <si>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</si>
  <si>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</si>
  <si>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</si>
  <si>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</si>
  <si>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</si>
  <si>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</si>
  <si>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</si>
  <si>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</si>
  <si>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</si>
  <si>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</si>
  <si>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</si>
  <si>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</si>
  <si>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</si>
  <si>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</si>
  <si>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</si>
  <si>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</si>
  <si>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</si>
  <si>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</si>
  <si>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</si>
  <si>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</si>
  <si>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</si>
  <si>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</si>
  <si>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</si>
  <si>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</si>
  <si>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</si>
  <si>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</si>
  <si>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</si>
  <si>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</si>
  <si>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</si>
  <si>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</si>
  <si>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</si>
  <si>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</si>
  <si>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</si>
  <si>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</si>
  <si>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</si>
  <si>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</si>
  <si>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</si>
  <si>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</si>
  <si>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</si>
  <si>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</si>
  <si>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</si>
  <si>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</si>
  <si>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</si>
  <si>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</si>
  <si>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</si>
  <si>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</si>
  <si>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</si>
  <si>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</si>
  <si>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</si>
  <si>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</si>
  <si>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</si>
  <si>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</si>
  <si>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</si>
  <si>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</si>
  <si>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</si>
  <si>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</si>
  <si>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</si>
  <si>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</si>
  <si>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</si>
  <si>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</si>
  <si>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</si>
  <si>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</si>
  <si>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</si>
  <si>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</si>
  <si>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</si>
  <si>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</si>
  <si>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</si>
  <si>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</si>
  <si>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</si>
  <si>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</si>
  <si>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</si>
  <si>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</si>
  <si>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</si>
  <si>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</si>
  <si>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</si>
  <si>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</si>
  <si>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</si>
  <si>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</si>
  <si>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</si>
  <si>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</si>
  <si>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</si>
  <si>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</si>
  <si>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</si>
  <si>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</si>
  <si>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</si>
  <si>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</si>
  <si>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</si>
  <si>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</si>
  <si>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</si>
  <si>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</si>
  <si>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</si>
  <si>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</si>
  <si>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</si>
  <si>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</si>
  <si>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</si>
  <si>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</si>
  <si>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</si>
  <si>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</si>
  <si>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</si>
  <si>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</si>
  <si>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</si>
  <si>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</si>
  <si>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</si>
  <si>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</si>
  <si>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</si>
  <si>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</si>
  <si>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</si>
  <si>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</si>
  <si>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</si>
  <si>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</si>
  <si>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</si>
  <si>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</si>
  <si>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</si>
  <si>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</si>
  <si>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</si>
  <si>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</si>
  <si>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</si>
  <si>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</si>
  <si>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</si>
  <si>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</si>
  <si>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</si>
  <si>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</si>
  <si>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</si>
  <si>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</si>
  <si>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</si>
  <si>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</si>
  <si>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</si>
  <si>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</si>
  <si>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</si>
  <si>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</si>
  <si>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</si>
  <si>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</si>
  <si>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</si>
  <si>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</si>
  <si>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</si>
  <si>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</si>
  <si>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</si>
  <si>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</si>
  <si>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</si>
  <si>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</si>
  <si>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</si>
  <si>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</si>
  <si>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</si>
  <si>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</si>
  <si>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</si>
  <si>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</si>
  <si>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</si>
  <si>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</si>
  <si>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</si>
  <si>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</si>
  <si>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</si>
  <si>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</si>
  <si>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</si>
  <si>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</si>
  <si>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</si>
  <si>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</si>
  <si>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</si>
  <si>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</si>
  <si>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</si>
  <si>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</si>
  <si>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</si>
  <si>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</si>
  <si>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</si>
  <si>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</si>
  <si>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</si>
  <si>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</si>
  <si>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</si>
  <si>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</si>
  <si>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</si>
  <si>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</si>
  <si>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</si>
  <si>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</si>
  <si>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</si>
  <si>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</si>
  <si>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</si>
  <si>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</si>
  <si>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</si>
  <si>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</si>
  <si>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</si>
  <si>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</si>
  <si>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</si>
  <si>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</si>
  <si>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</si>
  <si>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</si>
  <si>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</si>
  <si>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</si>
  <si>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</si>
  <si>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</si>
  <si>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</si>
  <si>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</si>
  <si>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</si>
  <si>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</si>
  <si>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</si>
  <si>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</si>
  <si>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</si>
  <si>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</si>
  <si>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</si>
  <si>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</si>
  <si>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</si>
  <si>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</si>
  <si>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</si>
  <si>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</si>
  <si>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</si>
  <si>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</si>
  <si>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</si>
  <si>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</si>
  <si>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</si>
  <si>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</si>
  <si>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</si>
  <si>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</si>
  <si>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</si>
  <si>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</si>
  <si>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</si>
  <si>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</si>
  <si>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</si>
  <si>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</si>
  <si>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</si>
  <si>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</si>
  <si>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</si>
  <si>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</si>
  <si>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</si>
  <si>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</si>
  <si>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</si>
  <si>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</si>
  <si>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</si>
  <si>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</si>
  <si>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</si>
  <si>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</si>
  <si>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</si>
  <si>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</si>
  <si>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</si>
  <si>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</si>
  <si>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</si>
  <si>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</si>
  <si>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</si>
  <si>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</si>
  <si>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</si>
  <si>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</si>
  <si>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</si>
  <si>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</si>
  <si>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</si>
  <si>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</si>
  <si>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</si>
  <si>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</si>
  <si>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</si>
  <si>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</si>
  <si>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</si>
  <si>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</si>
  <si>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</si>
  <si>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</si>
  <si>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</si>
  <si>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</si>
  <si>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</si>
  <si>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</si>
  <si>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</si>
  <si>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</si>
  <si>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</si>
  <si>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</si>
  <si>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</si>
  <si>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</si>
  <si>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</si>
  <si>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</si>
  <si>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</si>
  <si>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</si>
  <si>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</si>
  <si>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</si>
  <si>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</si>
  <si>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</si>
  <si>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</si>
  <si>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</si>
  <si>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</si>
  <si>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</si>
  <si>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</si>
  <si>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</si>
  <si>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</si>
  <si>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</si>
  <si>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</si>
  <si>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</si>
  <si>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</si>
  <si>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</si>
  <si>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</si>
  <si>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</si>
  <si>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</si>
  <si>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</si>
  <si>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</si>
  <si>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</si>
  <si>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</si>
  <si>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</si>
  <si>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</si>
  <si>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</si>
  <si>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</si>
  <si>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</si>
  <si>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</si>
  <si>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</si>
  <si>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</si>
  <si>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</si>
  <si>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</si>
  <si>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</si>
  <si>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</si>
  <si>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</si>
  <si>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</si>
  <si>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</si>
  <si>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</si>
  <si>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</si>
  <si>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</si>
  <si>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</si>
  <si>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</si>
  <si>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</si>
  <si>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</si>
  <si>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</si>
  <si>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</si>
  <si>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</si>
  <si>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</si>
  <si>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</si>
  <si>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</si>
  <si>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</si>
  <si>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</si>
  <si>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</si>
  <si>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</si>
  <si>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</si>
  <si>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</si>
  <si>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</si>
  <si>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</si>
  <si>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</si>
  <si>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</si>
  <si>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</si>
  <si>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</si>
  <si>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</si>
  <si>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</si>
  <si>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</si>
  <si>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</si>
  <si>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</si>
  <si>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</si>
  <si>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</si>
  <si>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</si>
  <si>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</si>
  <si>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</si>
  <si>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</si>
  <si>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</si>
  <si>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</si>
  <si>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</si>
  <si>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</si>
  <si>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</si>
  <si>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</si>
  <si>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</si>
  <si>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</si>
  <si>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</si>
  <si>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</si>
  <si>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</si>
  <si>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</si>
  <si>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</si>
  <si>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</si>
  <si>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</si>
  <si>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</si>
  <si>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</si>
  <si>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</si>
  <si>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</si>
  <si>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</si>
  <si>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</si>
  <si>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</si>
  <si>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</si>
  <si>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</si>
  <si>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</si>
  <si>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</si>
  <si>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</si>
  <si>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</si>
  <si>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</si>
  <si>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</si>
  <si>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</si>
  <si>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</si>
  <si>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</si>
  <si>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</si>
  <si>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</si>
  <si>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</si>
  <si>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</si>
  <si>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</si>
  <si>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</si>
  <si>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</si>
  <si>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</si>
  <si>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</si>
  <si>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</si>
  <si>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</si>
  <si>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</si>
  <si>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</si>
  <si>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</si>
  <si>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</si>
  <si>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</si>
  <si>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</si>
  <si>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</si>
  <si>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</si>
  <si>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</si>
  <si>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</si>
  <si>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</si>
  <si>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</si>
  <si>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</si>
  <si>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</si>
  <si>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</si>
  <si>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</si>
  <si>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</si>
  <si>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</si>
  <si>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</si>
  <si>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</si>
  <si>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</si>
  <si>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</si>
  <si>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</si>
  <si>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</si>
  <si>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</si>
  <si>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</si>
  <si>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</si>
  <si>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</si>
  <si>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</si>
  <si>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</si>
  <si>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</si>
  <si>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</si>
  <si>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</si>
  <si>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</si>
  <si>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</si>
  <si>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</si>
  <si>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</si>
  <si>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</si>
  <si>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</si>
  <si>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</si>
  <si>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</si>
  <si>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</si>
  <si>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</si>
  <si>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</si>
  <si>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</si>
  <si>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</si>
  <si>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</si>
  <si>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</si>
  <si>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</si>
  <si>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</si>
  <si>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</si>
  <si>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</si>
  <si>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</si>
  <si>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</si>
  <si>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</si>
  <si>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</si>
  <si>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</si>
  <si>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</si>
  <si>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</si>
  <si>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</si>
  <si>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</si>
  <si>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</si>
  <si>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</si>
  <si>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</si>
  <si>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</si>
  <si>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</si>
  <si>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</si>
  <si>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</si>
  <si>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</si>
  <si>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</si>
  <si>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</si>
  <si>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</si>
  <si>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</si>
  <si>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</si>
  <si>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</si>
  <si>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</si>
  <si>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</si>
  <si>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</si>
  <si>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</si>
  <si>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</si>
  <si>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</si>
  <si>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</si>
  <si>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</si>
  <si>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</si>
  <si>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</si>
  <si>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</si>
  <si>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</si>
  <si>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</si>
  <si>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</si>
  <si>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</si>
  <si>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</si>
  <si>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</si>
  <si>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</si>
  <si>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</si>
  <si>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</si>
  <si>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</si>
  <si>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</si>
  <si>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</si>
  <si>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</si>
  <si>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</si>
  <si>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</si>
  <si>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</si>
  <si>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</si>
  <si>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</si>
  <si>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</si>
  <si>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</si>
  <si>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</si>
  <si>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</si>
  <si>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</si>
  <si>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</si>
  <si>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</si>
  <si>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</si>
  <si>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</si>
  <si>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</si>
  <si>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</si>
  <si>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</si>
  <si>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</si>
  <si>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</si>
  <si>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</si>
  <si>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</si>
  <si>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</si>
  <si>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</si>
  <si>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</si>
  <si>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</si>
  <si>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</si>
  <si>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</si>
  <si>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</si>
  <si>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</si>
  <si>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</si>
  <si>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</si>
  <si>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</si>
  <si>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</si>
  <si>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</si>
  <si>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</si>
  <si>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</si>
  <si>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</si>
  <si>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</si>
  <si>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</si>
  <si>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</si>
  <si>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</si>
  <si>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</si>
  <si>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</si>
  <si>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</si>
  <si>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</si>
  <si>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</si>
  <si>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</si>
  <si>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</si>
  <si>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</si>
  <si>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</si>
  <si>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</si>
  <si>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</si>
  <si>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</si>
  <si>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</si>
  <si>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</si>
  <si>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</si>
  <si>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</si>
  <si>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</si>
  <si>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</si>
  <si>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</si>
  <si>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</si>
  <si>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</si>
  <si>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</si>
  <si>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</si>
  <si>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</si>
  <si>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</si>
  <si>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</si>
  <si>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</si>
  <si>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</si>
  <si>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</si>
  <si>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</si>
  <si>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</si>
  <si>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</si>
  <si>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</si>
  <si>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</si>
  <si>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</si>
  <si>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</si>
  <si>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</si>
  <si>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</si>
  <si>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</si>
  <si>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</si>
  <si>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</si>
  <si>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</si>
  <si>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</si>
  <si>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</si>
  <si>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</si>
  <si>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</si>
  <si>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</si>
  <si>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</si>
  <si>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</si>
  <si>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</si>
  <si>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</si>
  <si>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</si>
  <si>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</si>
  <si>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</si>
  <si>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</si>
  <si>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</si>
  <si>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</si>
  <si>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</si>
  <si>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</si>
  <si>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</si>
  <si>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</si>
  <si>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</si>
  <si>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</si>
  <si>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</si>
  <si>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</si>
  <si>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</si>
  <si>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</si>
  <si>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</si>
  <si>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</si>
  <si>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</si>
  <si>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</si>
  <si>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</si>
  <si>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</si>
  <si>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</si>
  <si>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</si>
  <si>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</si>
  <si>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</si>
  <si>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</si>
  <si>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</si>
  <si>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</si>
  <si>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</si>
  <si>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</si>
  <si>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</si>
  <si>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</si>
  <si>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</si>
  <si>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</si>
  <si>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</si>
  <si>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</si>
  <si>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</si>
  <si>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</si>
  <si>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</si>
  <si>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</si>
  <si>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</si>
  <si>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</si>
  <si>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</si>
  <si>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</si>
  <si>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</si>
  <si>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</si>
  <si>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</si>
  <si>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</si>
  <si>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</si>
  <si>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</si>
  <si>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</si>
  <si>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</si>
  <si>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</si>
  <si>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</si>
  <si>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</si>
  <si>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</si>
  <si>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</si>
  <si>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</si>
  <si>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</si>
  <si>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</si>
  <si>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</si>
  <si>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</si>
  <si>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</si>
  <si>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</si>
  <si>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</si>
  <si>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</si>
  <si>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</si>
  <si>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</si>
  <si>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</si>
  <si>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</si>
  <si>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</si>
  <si>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</si>
  <si>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</si>
  <si>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</si>
  <si>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</si>
  <si>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</si>
  <si>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</si>
  <si>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</si>
  <si>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</si>
  <si>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</si>
  <si>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</si>
  <si>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</si>
  <si>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</si>
  <si>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</si>
  <si>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</si>
  <si>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</si>
  <si>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</si>
  <si>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</si>
  <si>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</si>
  <si>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</si>
  <si>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</si>
  <si>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</si>
  <si>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</si>
  <si>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</si>
  <si>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</si>
  <si>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</si>
  <si>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</si>
  <si>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</si>
  <si>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</si>
  <si>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</si>
  <si>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</si>
  <si>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</si>
  <si>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</si>
  <si>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</si>
  <si>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</si>
  <si>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</si>
  <si>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</si>
  <si>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</si>
  <si>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</si>
  <si>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</si>
  <si>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</si>
  <si>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</si>
  <si>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</si>
  <si>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</si>
  <si>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</si>
  <si>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</si>
  <si>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</si>
  <si>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</si>
  <si>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</si>
  <si>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</si>
  <si>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</si>
  <si>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</si>
  <si>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</si>
  <si>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</si>
  <si>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</si>
  <si>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</si>
  <si>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</si>
  <si>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</si>
  <si>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</si>
  <si>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</si>
  <si>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</si>
  <si>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</si>
  <si>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</si>
  <si>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</si>
  <si>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</si>
  <si>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</si>
  <si>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</si>
  <si>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</si>
  <si>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</si>
  <si>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</si>
  <si>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</si>
  <si>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</si>
  <si>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</si>
  <si>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</si>
  <si>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</si>
  <si>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</si>
  <si>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</si>
  <si>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</si>
  <si>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</si>
  <si>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</si>
  <si>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</si>
  <si>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</si>
  <si>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</si>
  <si>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</si>
  <si>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</si>
  <si>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</si>
  <si>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</si>
  <si>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</si>
  <si>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</si>
  <si>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</si>
  <si>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</si>
  <si>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</si>
  <si>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</si>
  <si>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</si>
  <si>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</si>
  <si>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</si>
  <si>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</si>
  <si>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</si>
  <si>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</si>
  <si>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</si>
  <si>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</si>
  <si>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</si>
  <si>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</si>
  <si>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</si>
  <si>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</si>
  <si>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</si>
  <si>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</si>
  <si>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</si>
  <si>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</si>
  <si>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</si>
  <si>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</si>
  <si>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</si>
  <si>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</si>
  <si>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</si>
  <si>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</si>
  <si>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</si>
  <si>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</si>
  <si>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</si>
  <si>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</si>
  <si>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</si>
  <si>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</si>
  <si>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</si>
  <si>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</si>
  <si>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</si>
  <si>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</si>
  <si>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</si>
  <si>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</si>
  <si>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</si>
  <si>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</si>
  <si>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</si>
  <si>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</si>
  <si>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</si>
  <si>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</si>
  <si>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</si>
  <si>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</si>
  <si>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</si>
  <si>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</si>
  <si>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</si>
  <si>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</si>
  <si>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</si>
  <si>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</si>
  <si>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</si>
  <si>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</si>
  <si>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</si>
  <si>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</si>
  <si>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</si>
  <si>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</si>
  <si>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</si>
  <si>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</si>
  <si>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</si>
  <si>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</si>
  <si>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</si>
  <si>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</si>
  <si>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</si>
  <si>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</si>
  <si>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</si>
  <si>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</si>
  <si>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</si>
  <si>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</si>
  <si>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</si>
  <si>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</si>
  <si>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</si>
  <si>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</si>
  <si>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</si>
  <si>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</si>
  <si>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</si>
  <si>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</si>
  <si>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</si>
  <si>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</si>
  <si>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</si>
  <si>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</si>
  <si>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</si>
  <si>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</si>
  <si>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</si>
  <si>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</si>
  <si>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</si>
  <si>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</si>
  <si>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</si>
  <si>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</si>
  <si>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</si>
  <si>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</si>
  <si>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</si>
  <si>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</si>
  <si>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</si>
  <si>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</si>
  <si>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</si>
  <si>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</si>
  <si>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</si>
  <si>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</si>
  <si>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</si>
  <si>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</si>
  <si>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</si>
  <si>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</si>
  <si>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</si>
  <si>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</si>
  <si>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</si>
  <si>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</si>
  <si>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</si>
  <si>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</si>
  <si>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</si>
  <si>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</si>
  <si>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</si>
  <si>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</si>
  <si>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</si>
  <si>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</si>
  <si>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</si>
  <si>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</si>
  <si>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</si>
  <si>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</si>
  <si>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</si>
  <si>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</si>
  <si>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</si>
  <si>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</si>
  <si>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</si>
  <si>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</si>
  <si>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</si>
  <si>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</si>
  <si>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</si>
  <si>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</si>
  <si>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</si>
  <si>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</si>
  <si>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</si>
  <si>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</si>
  <si>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</si>
  <si>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</si>
  <si>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</si>
  <si>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</si>
  <si>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</si>
  <si>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</si>
  <si>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</si>
  <si>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</si>
  <si>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</si>
  <si>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</si>
  <si>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</si>
  <si>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</si>
  <si>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</si>
  <si>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</si>
  <si>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</si>
  <si>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</si>
  <si>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</si>
  <si>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</si>
  <si>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</si>
  <si>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</si>
  <si>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</si>
  <si>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</si>
  <si>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</si>
  <si>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</si>
  <si>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</si>
  <si>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</si>
  <si>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</si>
  <si>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</si>
  <si>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</si>
  <si>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</si>
  <si>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</si>
  <si>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</si>
  <si>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</si>
  <si>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</si>
  <si>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</si>
  <si>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</si>
  <si>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</si>
  <si>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</si>
  <si>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</si>
  <si>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</si>
  <si>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</si>
  <si>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</si>
  <si>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</si>
  <si>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</si>
  <si>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</si>
  <si>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</si>
  <si>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</si>
  <si>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</si>
  <si>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</si>
  <si>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</si>
  <si>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</si>
  <si>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</si>
  <si>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</si>
  <si>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</si>
  <si>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</si>
  <si>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</si>
  <si>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</si>
  <si>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</si>
  <si>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</si>
  <si>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</si>
  <si>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</si>
  <si>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</si>
  <si>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</si>
  <si>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</si>
  <si>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</si>
  <si>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</si>
  <si>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</si>
  <si>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</si>
  <si>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</si>
  <si>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</si>
  <si>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</si>
  <si>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</si>
  <si>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</si>
  <si>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</si>
  <si>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</si>
  <si>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</si>
  <si>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</si>
  <si>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</si>
  <si>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</si>
  <si>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</si>
  <si>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</si>
  <si>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</si>
  <si>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</si>
  <si>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</si>
  <si>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</si>
  <si>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</si>
  <si>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</si>
  <si>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</si>
  <si>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</si>
  <si>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</si>
  <si>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</si>
  <si>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</si>
  <si>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</si>
  <si>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</si>
  <si>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</si>
  <si>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</si>
  <si>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</si>
  <si>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</si>
  <si>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</si>
  <si>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</si>
  <si>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</si>
  <si>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</si>
  <si>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</si>
  <si>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</si>
  <si>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</si>
  <si>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</si>
  <si>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</si>
  <si>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</si>
  <si>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</si>
  <si>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</si>
  <si>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</si>
  <si>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</si>
  <si>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</si>
  <si>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</si>
  <si>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</si>
  <si>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</si>
  <si>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</si>
  <si>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</si>
  <si>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</si>
  <si>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</si>
  <si>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</si>
  <si>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</si>
  <si>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</si>
  <si>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</si>
  <si>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</si>
  <si>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</si>
  <si>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</si>
  <si>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</si>
  <si>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</si>
  <si>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</si>
  <si>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</si>
  <si>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</si>
  <si>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</si>
  <si>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</si>
  <si>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</si>
  <si>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</si>
  <si>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</si>
  <si>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</si>
  <si>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</si>
  <si>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</si>
  <si>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</si>
  <si>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</si>
  <si>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</si>
  <si>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</si>
  <si>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</si>
  <si>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</si>
  <si>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</si>
  <si>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</si>
  <si>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</si>
  <si>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</si>
  <si>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</si>
  <si>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</si>
  <si>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</si>
  <si>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</si>
  <si>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</si>
  <si>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</si>
  <si>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</si>
  <si>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</si>
  <si>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</si>
  <si>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</si>
  <si>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</si>
  <si>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</si>
  <si>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</si>
  <si>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</si>
  <si>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</si>
  <si>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</si>
  <si>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</si>
  <si>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</si>
  <si>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</si>
  <si>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</si>
  <si>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</si>
  <si>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</si>
  <si>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</si>
  <si>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</si>
  <si>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</si>
  <si>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</si>
  <si>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</si>
  <si>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</si>
  <si>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</si>
  <si>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</si>
  <si>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</si>
  <si>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</si>
  <si>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</si>
  <si>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</si>
  <si>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</si>
  <si>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</si>
  <si>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</si>
  <si>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</si>
  <si>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</si>
  <si>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</si>
  <si>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</si>
  <si>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</si>
  <si>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</si>
  <si>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</si>
  <si>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</si>
  <si>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</si>
  <si>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</si>
  <si>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</si>
  <si>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</si>
  <si>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</si>
  <si>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</si>
  <si>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</si>
  <si>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</si>
  <si>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</si>
  <si>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</si>
  <si>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</si>
  <si>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</si>
  <si>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</si>
  <si>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</si>
  <si>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</si>
  <si>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</si>
  <si>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</si>
  <si>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</si>
  <si>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</si>
  <si>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</si>
  <si>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</si>
  <si>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</si>
  <si>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</si>
  <si>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</si>
  <si>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</si>
  <si>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</si>
  <si>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</si>
  <si>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</si>
  <si>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</si>
  <si>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</si>
  <si>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</si>
  <si>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</si>
  <si>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</si>
  <si>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</si>
  <si>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</si>
  <si>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</si>
  <si>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</si>
  <si>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</si>
  <si>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</si>
  <si>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</si>
  <si>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</si>
  <si>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</si>
  <si>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</si>
  <si>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</si>
  <si>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</si>
  <si>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</si>
  <si>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</si>
  <si>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</si>
  <si>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</si>
  <si>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</si>
  <si>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</si>
  <si>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</si>
  <si>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</si>
  <si>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</si>
  <si>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</si>
  <si>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</si>
  <si>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</si>
  <si>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</si>
  <si>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</si>
  <si>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</si>
  <si>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</si>
  <si>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</si>
  <si>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</si>
  <si>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</si>
  <si>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</si>
  <si>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</si>
  <si>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</si>
  <si>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</si>
  <si>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</si>
  <si>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</si>
  <si>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</si>
  <si>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</si>
  <si>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</si>
  <si>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</si>
  <si>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</si>
  <si>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</si>
  <si>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</si>
  <si>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</si>
  <si>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</si>
  <si>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</si>
  <si>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</si>
  <si>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</si>
  <si>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</si>
  <si>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</si>
  <si>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</si>
  <si>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</si>
  <si>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</si>
  <si>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</si>
  <si>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</si>
  <si>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</si>
  <si>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</si>
  <si>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</si>
  <si>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</si>
  <si>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</si>
  <si>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</si>
  <si>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</si>
  <si>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</si>
  <si>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</si>
  <si>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</si>
  <si>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</si>
  <si>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</si>
  <si>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</si>
  <si>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</si>
  <si>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</si>
  <si>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</si>
  <si>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</si>
  <si>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</si>
  <si>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</si>
  <si>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</si>
  <si>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</si>
  <si>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</si>
  <si>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</si>
  <si>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</si>
  <si>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</si>
  <si>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</si>
  <si>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</si>
  <si>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</si>
  <si>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</si>
  <si>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</si>
  <si>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</si>
  <si>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</si>
  <si>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</si>
  <si>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</si>
  <si>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</si>
  <si>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</si>
  <si>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</si>
  <si>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</si>
  <si>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</si>
  <si>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</si>
  <si>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</si>
  <si>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</si>
  <si>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</si>
  <si>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</si>
  <si>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</si>
  <si>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</si>
  <si>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</si>
  <si>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</si>
  <si>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</si>
  <si>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</si>
  <si>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</si>
  <si>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</si>
  <si>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</si>
  <si>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</si>
  <si>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</si>
  <si>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</si>
  <si>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</si>
  <si>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</si>
  <si>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</si>
  <si>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</si>
  <si>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</si>
  <si>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</si>
  <si>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</si>
  <si>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</si>
  <si>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</si>
  <si>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</si>
  <si>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</si>
  <si>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</si>
  <si>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</si>
  <si>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</si>
  <si>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</si>
  <si>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</si>
  <si>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</si>
  <si>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</si>
  <si>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</si>
  <si>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</si>
  <si>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</si>
  <si>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</si>
  <si>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</si>
  <si>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</si>
  <si>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</si>
  <si>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</si>
  <si>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</si>
  <si>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</si>
  <si>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</si>
  <si>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</si>
  <si>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</si>
  <si>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</si>
  <si>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</si>
  <si>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</si>
  <si>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</si>
  <si>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</si>
  <si>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</si>
  <si>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</si>
  <si>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</si>
  <si>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</si>
  <si>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</si>
  <si>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</si>
  <si>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</si>
  <si>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</si>
  <si>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</si>
  <si>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</si>
  <si>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</si>
  <si>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</si>
  <si>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</si>
  <si>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</si>
  <si>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</si>
  <si>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</si>
  <si>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</si>
  <si>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</si>
  <si>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</si>
  <si>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</si>
  <si>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</si>
  <si>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</si>
  <si>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</si>
  <si>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</si>
  <si>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</si>
  <si>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</si>
  <si>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</si>
  <si>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</si>
  <si>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</si>
  <si>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</si>
  <si>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</si>
  <si>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</si>
  <si>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</si>
  <si>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</si>
  <si>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</si>
  <si>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</si>
  <si>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</si>
  <si>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</si>
  <si>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</si>
  <si>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</si>
  <si>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</si>
  <si>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</si>
  <si>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</si>
  <si>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</si>
  <si>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</si>
  <si>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</si>
  <si>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</si>
  <si>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</si>
  <si>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</si>
  <si>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</si>
  <si>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</si>
  <si>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</si>
  <si>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</si>
  <si>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</si>
  <si>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</si>
  <si>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</si>
  <si>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</si>
  <si>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</si>
  <si>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</si>
  <si>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</si>
  <si>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</si>
  <si>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</si>
  <si>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</si>
  <si>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</si>
  <si>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</si>
  <si>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</si>
  <si>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</si>
  <si>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</si>
  <si>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</si>
  <si>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</si>
  <si>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</si>
  <si>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</si>
  <si>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</si>
  <si>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</si>
  <si>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</si>
  <si>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</si>
  <si>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</si>
  <si>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</si>
  <si>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</si>
  <si>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</si>
  <si>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</si>
  <si>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</si>
  <si>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</si>
  <si>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</si>
  <si>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</si>
  <si>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</si>
  <si>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</si>
  <si>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</si>
  <si>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</si>
  <si>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</si>
  <si>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</si>
  <si>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</si>
  <si>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</si>
  <si>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</si>
  <si>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</si>
  <si>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</si>
  <si>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</si>
  <si>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</si>
  <si>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</si>
  <si>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</si>
  <si>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</si>
  <si>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</si>
  <si>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</si>
  <si>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</si>
  <si>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</si>
  <si>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</si>
  <si>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</si>
  <si>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</si>
  <si>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</si>
  <si>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</si>
  <si>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</si>
  <si>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</si>
  <si>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</si>
  <si>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</si>
  <si>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</si>
  <si>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</si>
  <si>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</si>
  <si>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</si>
  <si>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</si>
  <si>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</si>
  <si>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</si>
  <si>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</si>
  <si>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</si>
  <si>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</si>
  <si>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</si>
  <si>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</si>
  <si>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</si>
  <si>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</si>
  <si>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</si>
  <si>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</si>
  <si>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</si>
  <si>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</si>
  <si>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</si>
  <si>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</si>
  <si>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</si>
  <si>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</si>
  <si>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</si>
  <si>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</si>
  <si>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</si>
  <si>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</si>
  <si>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</si>
  <si>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</si>
  <si>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</si>
  <si>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</si>
  <si>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</si>
  <si>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</si>
  <si>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</si>
  <si>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</si>
  <si>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</si>
  <si>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</si>
  <si>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</si>
  <si>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</si>
  <si>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</si>
  <si>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</si>
  <si>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</si>
  <si>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</si>
  <si>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</si>
  <si>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</si>
  <si>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</si>
  <si>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</si>
  <si>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</si>
  <si>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</si>
  <si>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</si>
  <si>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</si>
  <si>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</si>
  <si>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</si>
  <si>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</si>
  <si>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</si>
  <si>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</si>
  <si>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</si>
  <si>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</si>
  <si>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</si>
  <si>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</si>
  <si>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</si>
  <si>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</si>
  <si>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</si>
  <si>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</si>
  <si>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</si>
  <si>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</si>
  <si>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</si>
  <si>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</si>
  <si>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</si>
  <si>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</si>
  <si>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</si>
  <si>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</si>
  <si>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</si>
  <si>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</si>
  <si>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</si>
  <si>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</si>
  <si>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</si>
  <si>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</si>
  <si>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</si>
  <si>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</si>
  <si>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</si>
  <si>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</si>
  <si>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</si>
  <si>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</si>
  <si>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</si>
  <si>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</si>
  <si>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</si>
  <si>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</si>
  <si>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</si>
  <si>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</si>
  <si>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</si>
  <si>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</si>
  <si>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</si>
  <si>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</si>
  <si>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</si>
  <si>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</si>
  <si>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</si>
  <si>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</si>
  <si>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</si>
  <si>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</si>
  <si>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</si>
  <si>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</si>
  <si>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</si>
  <si>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</si>
  <si>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</si>
  <si>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</si>
  <si>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</si>
  <si>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</si>
  <si>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</si>
  <si>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</si>
  <si>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</si>
  <si>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</si>
  <si>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</si>
  <si>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</si>
  <si>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</si>
  <si>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</si>
  <si>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</si>
  <si>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</si>
  <si>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</si>
  <si>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</si>
  <si>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</si>
  <si>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</si>
  <si>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</si>
  <si>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</si>
  <si>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</si>
  <si>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</si>
  <si>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</si>
  <si>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</si>
  <si>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</si>
  <si>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</si>
  <si>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</si>
  <si>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</si>
  <si>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</si>
  <si>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</si>
  <si>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</si>
  <si>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</si>
  <si>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</si>
  <si>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</si>
  <si>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</si>
  <si>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</si>
  <si>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</si>
  <si>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</si>
  <si>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</si>
  <si>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</si>
  <si>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</si>
  <si>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</si>
  <si>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</si>
  <si>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</si>
  <si>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</si>
  <si>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</si>
  <si>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</si>
  <si>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</si>
  <si>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</si>
  <si>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</si>
  <si>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</si>
  <si>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</si>
  <si>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</si>
  <si>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</si>
  <si>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</si>
  <si>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</si>
  <si>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</si>
  <si>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</si>
  <si>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</si>
  <si>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</si>
  <si>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</si>
  <si>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</si>
  <si>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</si>
  <si>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</si>
  <si>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</si>
  <si>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</si>
  <si>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</si>
  <si>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</si>
  <si>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</si>
  <si>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</si>
  <si>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</si>
  <si>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</si>
  <si>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</si>
  <si>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</si>
  <si>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</si>
  <si>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</si>
  <si>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</si>
  <si>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</si>
  <si>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</si>
  <si>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</si>
  <si>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</si>
  <si>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</si>
  <si>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</si>
  <si>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</si>
  <si>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</si>
  <si>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</si>
  <si>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</si>
  <si>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</si>
  <si>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</si>
  <si>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</si>
  <si>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</si>
  <si>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</si>
  <si>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</si>
  <si>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</si>
  <si>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</si>
  <si>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</si>
  <si>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</si>
  <si>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</si>
  <si>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</si>
  <si>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</si>
  <si>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</si>
  <si>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</si>
  <si>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</si>
  <si>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</si>
  <si>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</si>
  <si>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</si>
  <si>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</si>
  <si>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</si>
  <si>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</si>
  <si>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</si>
  <si>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</si>
  <si>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</si>
  <si>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</si>
  <si>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</si>
  <si>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</si>
  <si>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</si>
  <si>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</si>
  <si>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</si>
  <si>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</si>
  <si>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</si>
  <si>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</si>
  <si>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</si>
  <si>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</si>
  <si>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</si>
  <si>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</si>
  <si>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</si>
  <si>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</si>
  <si>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</si>
  <si>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</si>
  <si>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</si>
  <si>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</si>
  <si>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</si>
  <si>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</si>
  <si>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</si>
  <si>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</si>
  <si>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</si>
  <si>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</si>
  <si>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</si>
  <si>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</si>
  <si>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</si>
  <si>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</si>
  <si>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</si>
  <si>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</si>
  <si>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</si>
  <si>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</si>
  <si>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</si>
  <si>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</si>
  <si>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</si>
  <si>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</si>
  <si>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</si>
  <si>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</si>
  <si>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</si>
  <si>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</si>
  <si>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</si>
  <si>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</si>
  <si>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</si>
  <si>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</si>
  <si>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</si>
  <si>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</si>
  <si>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</si>
  <si>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</si>
  <si>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</si>
  <si>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</si>
  <si>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</si>
  <si>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</si>
  <si>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</si>
  <si>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</si>
  <si>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</si>
  <si>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</si>
  <si>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</si>
  <si>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</si>
  <si>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</si>
  <si>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</si>
  <si>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</si>
  <si>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</si>
  <si>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</si>
  <si>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</si>
  <si>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</si>
  <si>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</si>
  <si>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</si>
  <si>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</si>
  <si>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</si>
  <si>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</si>
  <si>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</si>
  <si>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</si>
  <si>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</si>
  <si>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</si>
  <si>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</si>
  <si>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</si>
  <si>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</si>
  <si>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</si>
  <si>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</si>
  <si>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</si>
  <si>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</si>
  <si>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</si>
  <si>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</si>
  <si>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</si>
  <si>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</si>
  <si>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</si>
  <si>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</si>
  <si>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</si>
  <si>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</si>
  <si>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</si>
  <si>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</si>
  <si>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</si>
  <si>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</si>
  <si>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</si>
  <si>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</si>
  <si>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</si>
  <si>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</si>
  <si>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</si>
  <si>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</si>
  <si>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</si>
  <si>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</si>
  <si>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</si>
  <si>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</si>
  <si>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</si>
  <si>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</si>
  <si>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</si>
  <si>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</si>
  <si>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</si>
  <si>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</si>
  <si>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</si>
  <si>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</si>
  <si>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</si>
  <si>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</si>
  <si>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</si>
  <si>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</si>
  <si>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</si>
  <si>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</si>
  <si>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</si>
  <si>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</si>
  <si>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</si>
  <si>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</si>
  <si>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</si>
  <si>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</si>
  <si>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</si>
  <si>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</si>
  <si>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</si>
  <si>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</si>
  <si>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</si>
  <si>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</si>
  <si>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</si>
  <si>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</si>
  <si>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</si>
  <si>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</si>
  <si>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</si>
  <si>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</si>
  <si>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</si>
  <si>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</si>
  <si>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</si>
  <si>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</si>
  <si>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</si>
  <si>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</si>
  <si>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</si>
  <si>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</si>
  <si>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</si>
  <si>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</si>
  <si>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</si>
  <si>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</si>
  <si>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</si>
  <si>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</si>
  <si>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</si>
  <si>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</si>
  <si>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</si>
  <si>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</si>
  <si>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</si>
  <si>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</si>
  <si>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</si>
  <si>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</si>
  <si>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</si>
  <si>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</si>
  <si>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</si>
  <si>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</si>
  <si>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</si>
  <si>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</si>
  <si>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</si>
  <si>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</si>
  <si>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</si>
  <si>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</si>
  <si>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</si>
  <si>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</si>
  <si>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</si>
  <si>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</si>
  <si>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</si>
  <si>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</si>
  <si>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</si>
  <si>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</si>
  <si>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</si>
  <si>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</si>
  <si>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</si>
  <si>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</si>
  <si>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</si>
  <si>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</si>
  <si>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</si>
  <si>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</si>
  <si>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</si>
  <si>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</si>
  <si>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</si>
  <si>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</si>
  <si>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</si>
  <si>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</si>
  <si>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</si>
  <si>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</si>
  <si>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</si>
  <si>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</si>
  <si>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</si>
  <si>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</si>
  <si>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</si>
  <si>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</si>
  <si>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</si>
  <si>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</si>
  <si>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</si>
  <si>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</si>
  <si>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</si>
  <si>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</si>
  <si>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</si>
  <si>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</si>
  <si>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</si>
  <si>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</si>
  <si>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</si>
  <si>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</si>
  <si>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</si>
  <si>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</si>
  <si>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</si>
  <si>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</si>
  <si>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</si>
  <si>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</si>
  <si>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</si>
  <si>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</si>
  <si>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</si>
  <si>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</si>
  <si>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</si>
  <si>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</si>
  <si>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</si>
  <si>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</si>
  <si>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</si>
  <si>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</si>
  <si>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</si>
  <si>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</si>
  <si>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</si>
  <si>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</si>
  <si>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</si>
  <si>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</si>
  <si>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</si>
  <si>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</si>
  <si>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</si>
  <si>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</si>
  <si>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</si>
  <si>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</si>
  <si>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</si>
  <si>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</si>
  <si>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</si>
  <si>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</si>
  <si>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</si>
  <si>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</si>
  <si>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</si>
  <si>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</si>
  <si>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</si>
  <si>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</si>
  <si>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</si>
  <si>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</si>
  <si>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</si>
  <si>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</si>
  <si>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</si>
  <si>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</si>
  <si>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</si>
  <si>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</si>
  <si>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</si>
  <si>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</si>
  <si>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</si>
  <si>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</si>
  <si>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</si>
  <si>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</si>
  <si>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</si>
  <si>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</si>
  <si>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</si>
  <si>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</si>
  <si>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</si>
  <si>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</si>
  <si>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</si>
  <si>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</si>
  <si>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</si>
  <si>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</si>
  <si>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</si>
  <si>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</si>
  <si>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</si>
  <si>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</si>
  <si>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</si>
  <si>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</si>
  <si>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</si>
  <si>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</si>
  <si>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</si>
  <si>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</si>
  <si>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</si>
  <si>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</si>
  <si>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</si>
  <si>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</si>
  <si>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</si>
  <si>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</si>
  <si>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</si>
  <si>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</si>
  <si>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</si>
  <si>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</si>
  <si>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</si>
  <si>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</si>
  <si>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</si>
  <si>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</si>
  <si>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</si>
  <si>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</si>
  <si>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</si>
  <si>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</si>
  <si>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</si>
  <si>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</si>
  <si>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</si>
  <si>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</si>
  <si>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</si>
  <si>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</si>
  <si>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</si>
  <si>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</si>
  <si>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</si>
  <si>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</si>
  <si>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</si>
  <si>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</si>
  <si>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</si>
  <si>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</si>
  <si>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</si>
  <si>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</si>
  <si>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</si>
  <si>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</si>
  <si>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</si>
  <si>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</si>
  <si>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</si>
  <si>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</si>
  <si>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</si>
  <si>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</si>
  <si>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</si>
  <si>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</si>
  <si>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</si>
  <si>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</si>
  <si>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</si>
  <si>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</si>
  <si>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</si>
  <si>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</si>
  <si>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</si>
  <si>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</si>
  <si>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</si>
  <si>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</si>
  <si>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</si>
  <si>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</si>
  <si>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</si>
  <si>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</si>
  <si>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</si>
  <si>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</si>
  <si>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</si>
  <si>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</si>
  <si>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</si>
  <si>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</si>
  <si>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</si>
  <si>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</si>
  <si>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</si>
  <si>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</si>
  <si>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</si>
  <si>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</si>
  <si>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</si>
  <si>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</si>
  <si>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</si>
  <si>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</si>
  <si>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</si>
  <si>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</si>
  <si>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</si>
  <si>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</si>
  <si>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</si>
  <si>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</si>
  <si>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</si>
  <si>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</si>
  <si>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</si>
  <si>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</si>
  <si>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</si>
  <si>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</si>
  <si>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</si>
  <si>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</si>
  <si>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</si>
  <si>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</si>
  <si>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</si>
  <si>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</si>
  <si>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</si>
  <si>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</si>
  <si>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</si>
  <si>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</si>
  <si>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</si>
  <si>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</si>
  <si>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</si>
  <si>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</si>
  <si>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</si>
  <si>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</si>
  <si>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</si>
  <si>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</si>
  <si>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</si>
  <si>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</si>
  <si>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</si>
  <si>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</si>
  <si>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</si>
  <si>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</si>
  <si>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</si>
  <si>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</si>
  <si>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</si>
  <si>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</si>
  <si>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</si>
  <si>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</si>
  <si>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</si>
  <si>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</si>
  <si>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</si>
  <si>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</si>
  <si>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</si>
  <si>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</si>
  <si>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</si>
  <si>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</si>
  <si>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</si>
  <si>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</si>
  <si>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</si>
  <si>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</si>
  <si>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</si>
  <si>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</si>
  <si>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</si>
  <si>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</si>
  <si>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</si>
  <si>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</si>
  <si>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</si>
  <si>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</si>
  <si>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</si>
  <si>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</si>
  <si>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</si>
  <si>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</si>
  <si>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</si>
  <si>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</si>
  <si>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</si>
  <si>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</si>
  <si>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</si>
  <si>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</si>
  <si>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</si>
  <si>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</si>
  <si>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</si>
  <si>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</si>
  <si>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</si>
  <si>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</si>
  <si>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</si>
  <si>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</si>
  <si>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</si>
  <si>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</si>
  <si>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</si>
  <si>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</si>
  <si>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</si>
  <si>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</si>
  <si>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</si>
  <si>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</si>
  <si>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</si>
  <si>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</si>
  <si>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</si>
  <si>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</si>
  <si>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</si>
  <si>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</si>
  <si>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</si>
  <si>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</si>
  <si>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</si>
  <si>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</si>
  <si>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</si>
  <si>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</si>
  <si>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</si>
  <si>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</si>
  <si>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</si>
  <si>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</si>
  <si>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</si>
  <si>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</si>
  <si>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</si>
  <si>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</si>
  <si>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</si>
  <si>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</si>
  <si>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</si>
  <si>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</si>
  <si>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</si>
  <si>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</si>
  <si>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</si>
  <si>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</si>
  <si>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</si>
  <si>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</si>
  <si>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</si>
  <si>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</si>
  <si>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</si>
  <si>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</si>
  <si>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</si>
  <si>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</si>
  <si>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</si>
  <si>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</si>
  <si>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</si>
  <si>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</si>
  <si>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</si>
  <si>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</si>
  <si>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</si>
  <si>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</si>
  <si>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</si>
  <si>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</si>
  <si>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</si>
  <si>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</si>
  <si>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</si>
  <si>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</si>
  <si>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</si>
  <si>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</si>
  <si>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</si>
  <si>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</si>
  <si>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</si>
  <si>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</si>
  <si>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</si>
  <si>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</si>
  <si>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</si>
  <si>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</si>
  <si>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</si>
  <si>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</si>
  <si>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</si>
  <si>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</si>
  <si>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</si>
  <si>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</si>
  <si>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</si>
  <si>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</si>
  <si>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</si>
  <si>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</si>
  <si>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</si>
  <si>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</si>
  <si>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</si>
  <si>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</si>
  <si>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</si>
  <si>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</si>
  <si>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</si>
  <si>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</si>
  <si>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</si>
  <si>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</si>
  <si>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</si>
  <si>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</si>
  <si>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</si>
  <si>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</si>
  <si>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</si>
  <si>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</si>
  <si>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</si>
  <si>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</si>
  <si>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</si>
  <si>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</si>
  <si>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</si>
  <si>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</si>
  <si>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</si>
  <si>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</si>
  <si>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</si>
  <si>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</si>
  <si>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</si>
  <si>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</si>
  <si>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</si>
  <si>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</si>
  <si>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</si>
  <si>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</si>
  <si>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</si>
  <si>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</si>
  <si>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</si>
  <si>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</si>
  <si>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</si>
  <si>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</si>
  <si>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</si>
  <si>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</si>
  <si>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</si>
  <si>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</si>
  <si>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</si>
  <si>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</si>
  <si>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</si>
  <si>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</si>
  <si>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</si>
  <si>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</si>
  <si>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</si>
  <si>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</si>
  <si>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</si>
  <si>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</si>
  <si>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</si>
  <si>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</si>
  <si>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</si>
  <si>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</si>
  <si>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</si>
  <si>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</si>
  <si>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</si>
  <si>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</si>
  <si>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</si>
  <si>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</si>
  <si>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</si>
  <si>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</si>
  <si>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</si>
  <si>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</si>
  <si>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</si>
  <si>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</si>
  <si>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</si>
  <si>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</si>
  <si>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</si>
  <si>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</si>
  <si>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</si>
  <si>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</si>
  <si>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</si>
  <si>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</si>
  <si>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</si>
  <si>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</si>
  <si>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</si>
  <si>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</si>
  <si>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</si>
  <si>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</si>
  <si>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</si>
  <si>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</si>
  <si>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</si>
  <si>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</si>
  <si>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</si>
  <si>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</si>
  <si>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</si>
  <si>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</si>
  <si>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</si>
  <si>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</si>
  <si>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</si>
  <si>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</si>
  <si>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</si>
  <si>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</si>
  <si>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</si>
  <si>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</si>
  <si>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</si>
  <si>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</si>
  <si>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</si>
  <si>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</si>
  <si>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</si>
  <si>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</si>
  <si>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</si>
  <si>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</si>
  <si>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</si>
  <si>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</si>
  <si>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</si>
  <si>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</si>
  <si>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</si>
  <si>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</si>
  <si>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</si>
  <si>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</si>
  <si>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</si>
  <si>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</si>
  <si>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</si>
  <si>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</si>
  <si>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</si>
  <si>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</si>
  <si>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</si>
  <si>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</si>
  <si>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</si>
  <si>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</si>
  <si>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</si>
  <si>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</si>
  <si>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</si>
  <si>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</si>
  <si>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</si>
  <si>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</si>
  <si>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</si>
  <si>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</si>
  <si>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</si>
  <si>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</si>
  <si>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</si>
  <si>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</si>
  <si>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</si>
  <si>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</si>
  <si>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</si>
  <si>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</si>
  <si>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</si>
  <si>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</si>
  <si>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</si>
  <si>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</si>
  <si>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</si>
  <si>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</si>
  <si>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</si>
  <si>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</si>
  <si>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</si>
  <si>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</si>
  <si>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</si>
  <si>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</si>
  <si>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</si>
  <si>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</si>
  <si>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</si>
  <si>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</si>
  <si>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</si>
  <si>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</si>
  <si>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</si>
  <si>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</si>
  <si>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</si>
  <si>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</si>
  <si>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</si>
  <si>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</si>
  <si>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</si>
  <si>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</si>
  <si>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</si>
  <si>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</si>
  <si>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</si>
  <si>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</si>
  <si>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</si>
  <si>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</si>
  <si>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</si>
  <si>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</si>
  <si>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</si>
  <si>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</si>
  <si>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</si>
  <si>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</si>
  <si>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</si>
  <si>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</si>
  <si>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</si>
  <si>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</si>
  <si>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</si>
  <si>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</si>
  <si>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</si>
  <si>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</si>
  <si>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</si>
  <si>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</si>
  <si>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</si>
  <si>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</si>
  <si>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</si>
  <si>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</si>
  <si>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</si>
  <si>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</si>
  <si>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</si>
  <si>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</si>
  <si>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</si>
  <si>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</si>
  <si>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</si>
  <si>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</si>
  <si>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</si>
  <si>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</si>
  <si>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</si>
  <si>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</si>
  <si>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</si>
  <si>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</si>
  <si>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</si>
  <si>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</si>
  <si>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</si>
  <si>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</si>
  <si>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</si>
  <si>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</si>
  <si>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</si>
  <si>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</si>
  <si>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</si>
  <si>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</si>
  <si>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</si>
  <si>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</si>
  <si>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</si>
  <si>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</si>
  <si>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</si>
  <si>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</si>
  <si>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</si>
  <si>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</si>
  <si>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</si>
  <si>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</si>
  <si>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</si>
  <si>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</si>
  <si>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</si>
  <si>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</si>
  <si>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</si>
  <si>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</si>
  <si>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</si>
  <si>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</si>
  <si>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</si>
  <si>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</si>
  <si>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</si>
  <si>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</si>
  <si>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</si>
  <si>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</si>
  <si>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</si>
  <si>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</si>
  <si>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</si>
  <si>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</si>
  <si>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</si>
  <si>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</si>
  <si>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</si>
  <si>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</si>
  <si>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</si>
  <si>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</si>
  <si>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</si>
  <si>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</si>
  <si>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</si>
  <si>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</si>
  <si>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</si>
  <si>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</si>
  <si>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</si>
  <si>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</si>
  <si>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</si>
  <si>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</si>
  <si>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</si>
  <si>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</si>
  <si>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</si>
  <si>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</si>
  <si>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</si>
  <si>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</si>
  <si>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</si>
  <si>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</si>
  <si>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</si>
  <si>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</si>
  <si>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</si>
  <si>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</si>
  <si>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</si>
  <si>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</si>
  <si>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</si>
  <si>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</si>
  <si>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</si>
  <si>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</si>
  <si>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</si>
  <si>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</si>
  <si>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</si>
  <si>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</si>
  <si>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</si>
  <si>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</si>
  <si>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</si>
  <si>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</si>
  <si>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</si>
  <si>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</si>
  <si>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</si>
  <si>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</si>
  <si>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</si>
  <si>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</si>
  <si>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</si>
  <si>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</si>
  <si>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</si>
  <si>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</si>
  <si>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</si>
  <si>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</si>
  <si>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</si>
  <si>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</si>
  <si>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</si>
  <si>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</si>
  <si>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</si>
  <si>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</si>
  <si>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</si>
  <si>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</si>
  <si>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</si>
  <si>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</si>
  <si>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</si>
  <si>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</si>
  <si>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</si>
  <si>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</si>
  <si>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</si>
  <si>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</si>
  <si>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</si>
  <si>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</si>
  <si>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</si>
  <si>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</si>
  <si>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</si>
  <si>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</si>
  <si>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</si>
  <si>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</si>
  <si>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</si>
  <si>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</si>
  <si>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</si>
  <si>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</si>
  <si>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</si>
  <si>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</si>
  <si>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</si>
  <si>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</si>
  <si>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</si>
  <si>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</si>
  <si>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</si>
  <si>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</si>
  <si>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</si>
  <si>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</si>
  <si>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</si>
  <si>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</si>
  <si>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</si>
  <si>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</si>
  <si>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</si>
  <si>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</si>
  <si>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</si>
  <si>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</si>
  <si>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</si>
  <si>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</si>
  <si>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</si>
  <si>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</si>
  <si>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</si>
  <si>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</si>
  <si>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</si>
  <si>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</si>
  <si>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</si>
  <si>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</si>
  <si>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</si>
  <si>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</si>
  <si>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</si>
  <si>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</si>
  <si>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</si>
  <si>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</si>
  <si>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</si>
  <si>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</si>
  <si>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</si>
  <si>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</si>
  <si>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</si>
  <si>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</si>
  <si>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</si>
  <si>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</si>
  <si>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</si>
  <si>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</si>
  <si>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</si>
  <si>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</si>
  <si>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</si>
  <si>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</si>
  <si>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</si>
  <si>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</si>
  <si>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</si>
  <si>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</si>
  <si>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</si>
  <si>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</si>
  <si>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</si>
  <si>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</si>
  <si>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</si>
  <si>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</si>
  <si>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</si>
  <si>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</si>
  <si>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</si>
  <si>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</si>
  <si>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</si>
  <si>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</si>
  <si>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</si>
  <si>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</si>
  <si>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</si>
  <si>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</si>
  <si>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</si>
  <si>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</si>
  <si>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</si>
  <si>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</si>
  <si>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</si>
  <si>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</si>
  <si>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</si>
  <si>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</si>
  <si>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</si>
  <si>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</si>
  <si>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</si>
  <si>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</si>
  <si>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</si>
  <si>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</si>
  <si>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</si>
  <si>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</si>
  <si>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</si>
  <si>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</si>
  <si>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</si>
  <si>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</si>
  <si>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</si>
  <si>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</si>
  <si>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</si>
  <si>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</si>
  <si>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</si>
  <si>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</si>
  <si>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</si>
  <si>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</si>
  <si>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</si>
  <si>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</si>
  <si>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</si>
  <si>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</si>
  <si>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</si>
  <si>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</si>
  <si>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</si>
  <si>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</si>
  <si>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</si>
  <si>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</si>
  <si>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</si>
  <si>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</si>
  <si>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</si>
  <si>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</si>
  <si>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</si>
  <si>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</si>
  <si>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</si>
  <si>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</si>
  <si>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</si>
  <si>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</si>
  <si>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</si>
  <si>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</si>
  <si>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</si>
  <si>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</si>
  <si>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</si>
  <si>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</si>
  <si>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</si>
  <si>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</si>
  <si>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</si>
  <si>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</si>
  <si>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</si>
  <si>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</si>
  <si>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</si>
  <si>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</si>
  <si>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</si>
  <si>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</si>
  <si>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</si>
  <si>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</si>
  <si>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</si>
  <si>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</si>
  <si>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</si>
  <si>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</si>
  <si>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</si>
  <si>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</si>
  <si>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</si>
  <si>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</si>
  <si>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</si>
  <si>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</si>
  <si>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</si>
  <si>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</si>
  <si>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</si>
  <si>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</si>
  <si>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</si>
  <si>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</si>
  <si>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</si>
  <si>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</si>
  <si>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</si>
  <si>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</si>
  <si>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</si>
  <si>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</si>
  <si>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</si>
  <si>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</si>
  <si>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</si>
  <si>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</si>
  <si>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</si>
  <si>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</si>
  <si>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</si>
  <si>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</si>
  <si>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</si>
  <si>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</si>
  <si>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</si>
  <si>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</si>
  <si>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</si>
  <si>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</si>
  <si>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</si>
  <si>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</si>
  <si>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</si>
  <si>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</si>
  <si>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</si>
  <si>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</si>
  <si>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</si>
  <si>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</si>
  <si>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</si>
  <si>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</si>
  <si>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</si>
  <si>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</si>
  <si>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</si>
  <si>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</si>
  <si>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</si>
  <si>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</si>
  <si>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</si>
  <si>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</si>
  <si>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</si>
  <si>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</si>
  <si>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</si>
  <si>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</si>
  <si>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</si>
  <si>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</si>
  <si>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</si>
  <si>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</si>
  <si>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</si>
  <si>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</si>
  <si>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</si>
  <si>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</si>
  <si>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</si>
  <si>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</si>
  <si>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</si>
  <si>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</si>
  <si>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</si>
  <si>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</si>
  <si>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</si>
  <si>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</si>
  <si>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</si>
  <si>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</si>
  <si>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</si>
  <si>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</si>
  <si>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</si>
  <si>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</si>
  <si>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</si>
  <si>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</si>
  <si>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</si>
  <si>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</si>
  <si>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</si>
  <si>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</si>
  <si>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</si>
  <si>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</si>
  <si>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</si>
  <si>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</si>
  <si>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</si>
  <si>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</si>
  <si>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</si>
  <si>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</si>
  <si>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</si>
  <si>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</si>
  <si>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</si>
  <si>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</si>
  <si>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</si>
  <si>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</si>
  <si>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</si>
  <si>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</si>
  <si>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</si>
  <si>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</si>
  <si>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</si>
  <si>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</si>
  <si>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</si>
  <si>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</si>
  <si>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</si>
  <si>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</si>
  <si>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</si>
  <si>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</si>
  <si>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</si>
  <si>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</si>
  <si>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</si>
  <si>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</si>
  <si>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</si>
  <si>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</si>
  <si>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</si>
  <si>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</si>
  <si>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</si>
  <si>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</si>
  <si>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</si>
  <si>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</si>
  <si>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</si>
  <si>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</si>
  <si>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</si>
  <si>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</si>
  <si>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</si>
  <si>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</si>
  <si>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</si>
  <si>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</si>
  <si>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</si>
  <si>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</si>
  <si>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</si>
  <si>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</si>
  <si>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</si>
  <si>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</si>
  <si>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</si>
  <si>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</si>
  <si>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</si>
  <si>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</si>
  <si>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</si>
  <si>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</si>
  <si>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</si>
  <si>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</si>
  <si>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</si>
  <si>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</si>
  <si>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</si>
  <si>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</si>
  <si>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</si>
  <si>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</si>
  <si>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</si>
  <si>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</si>
  <si>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</si>
  <si>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</si>
  <si>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</si>
  <si>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</si>
  <si>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</si>
  <si>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</si>
  <si>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</si>
  <si>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</si>
  <si>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</si>
  <si>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</si>
  <si>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</si>
  <si>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</si>
  <si>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</si>
  <si>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</si>
  <si>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</si>
  <si>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</si>
  <si>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</si>
  <si>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</si>
  <si>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</si>
  <si>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</si>
  <si>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</si>
  <si>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</si>
  <si>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</si>
  <si>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</si>
  <si>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</si>
  <si>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</si>
  <si>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</si>
  <si>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</si>
  <si>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</si>
  <si>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</si>
  <si>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</si>
  <si>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</si>
  <si>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</si>
  <si>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</si>
  <si>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</si>
  <si>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</si>
  <si>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</si>
  <si>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</si>
  <si>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</si>
  <si>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</si>
  <si>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</si>
  <si>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</si>
  <si>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</si>
  <si>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</si>
  <si>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</si>
  <si>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</si>
  <si>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</si>
  <si>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</si>
  <si>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</si>
  <si>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</si>
  <si>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</si>
  <si>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</si>
  <si>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</si>
  <si>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</si>
  <si>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</si>
  <si>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</si>
  <si>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</si>
  <si>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</si>
  <si>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</si>
  <si>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</si>
  <si>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</si>
  <si>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</si>
  <si>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</si>
  <si>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</si>
  <si>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</si>
  <si>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</si>
  <si>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</si>
  <si>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</si>
  <si>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</si>
  <si>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</si>
  <si>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</si>
  <si>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</si>
  <si>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</si>
  <si>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</si>
  <si>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</si>
  <si>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</si>
  <si>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</si>
  <si>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</si>
  <si>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</si>
  <si>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</si>
  <si>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</si>
  <si>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</si>
  <si>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</si>
  <si>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</si>
  <si>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</si>
  <si>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</si>
  <si>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</si>
  <si>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</si>
  <si>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</si>
  <si>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</si>
  <si>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</si>
  <si>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</si>
  <si>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</si>
  <si>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</si>
  <si>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</si>
  <si>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</si>
  <si>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</si>
  <si>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</si>
  <si>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</si>
  <si>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</si>
  <si>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</si>
  <si>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</si>
  <si>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</si>
  <si>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</si>
  <si>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</si>
  <si>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</si>
  <si>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</si>
  <si>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</si>
  <si>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</si>
  <si>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</si>
  <si>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</si>
  <si>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</si>
  <si>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</si>
  <si>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</si>
  <si>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</si>
  <si>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</si>
  <si>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</si>
  <si>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</si>
  <si>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</si>
  <si>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</si>
  <si>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</si>
  <si>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</si>
  <si>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</si>
  <si>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</si>
  <si>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</si>
  <si>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</si>
  <si>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</si>
  <si>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</si>
  <si>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</si>
  <si>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</si>
  <si>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</si>
  <si>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</si>
  <si>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</si>
  <si>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</si>
  <si>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</si>
  <si>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</si>
  <si>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</si>
  <si>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</si>
  <si>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</si>
  <si>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</si>
  <si>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</si>
  <si>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</si>
  <si>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</si>
  <si>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</si>
  <si>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</si>
  <si>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</si>
  <si>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</si>
  <si>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</si>
  <si>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</si>
  <si>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</si>
  <si>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</si>
  <si>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</si>
  <si>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</si>
  <si>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</si>
  <si>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</si>
  <si>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</si>
  <si>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</si>
  <si>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</si>
  <si>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</si>
  <si>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</si>
  <si>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</si>
  <si>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</si>
  <si>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</si>
  <si>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</si>
  <si>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</si>
  <si>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</si>
  <si>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</si>
  <si>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</si>
  <si>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</si>
  <si>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</si>
  <si>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</si>
  <si>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</si>
  <si>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</si>
  <si>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</si>
  <si>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</si>
  <si>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</si>
  <si>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</si>
  <si>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</si>
  <si>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</si>
  <si>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</si>
  <si>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</si>
  <si>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</si>
  <si>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</si>
  <si>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</si>
  <si>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</si>
  <si>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</si>
  <si>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</si>
  <si>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</si>
  <si>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</si>
  <si>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</si>
  <si>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</si>
  <si>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</si>
  <si>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</si>
  <si>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</si>
  <si>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</si>
  <si>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</si>
  <si>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</si>
  <si>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</si>
  <si>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</si>
  <si>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</si>
  <si>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</si>
  <si>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</si>
  <si>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</si>
  <si>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</si>
  <si>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</si>
  <si>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</si>
  <si>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</si>
  <si>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</si>
  <si>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</si>
  <si>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</si>
  <si>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</si>
  <si>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</si>
  <si>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</si>
  <si>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</si>
  <si>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</si>
  <si>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</si>
  <si>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</si>
  <si>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</si>
  <si>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</si>
  <si>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</si>
  <si>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</si>
  <si>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</si>
  <si>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</si>
  <si>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</si>
  <si>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</si>
  <si>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</si>
  <si>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</si>
  <si>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</si>
  <si>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</si>
  <si>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</si>
  <si>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</si>
  <si>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</si>
  <si>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</si>
  <si>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</si>
  <si>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</si>
  <si>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</si>
  <si>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</si>
  <si>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</si>
  <si>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</si>
  <si>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</si>
  <si>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</si>
  <si>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</si>
  <si>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</si>
  <si>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</si>
  <si>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</si>
  <si>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</si>
  <si>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</si>
  <si>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</si>
  <si>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</si>
  <si>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</si>
  <si>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</si>
  <si>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</si>
  <si>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</si>
  <si>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</si>
  <si>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</si>
  <si>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</si>
  <si>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</si>
  <si>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</si>
  <si>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</si>
  <si>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</si>
  <si>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</si>
  <si>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</si>
  <si>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</si>
  <si>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</si>
  <si>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</si>
  <si>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</si>
  <si>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</si>
  <si>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</si>
  <si>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</si>
  <si>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</si>
  <si>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</si>
  <si>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</si>
  <si>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</si>
  <si>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</si>
  <si>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</si>
  <si>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</si>
  <si>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</si>
  <si>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</si>
  <si>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</si>
  <si>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</si>
  <si>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</si>
  <si>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</si>
  <si>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</si>
  <si>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</si>
  <si>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</si>
  <si>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</si>
  <si>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</si>
  <si>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</si>
  <si>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</si>
  <si>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</si>
  <si>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</si>
  <si>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</si>
  <si>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</si>
  <si>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</si>
  <si>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</si>
  <si>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</si>
  <si>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</si>
  <si>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</si>
  <si>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</si>
  <si>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</si>
  <si>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</si>
  <si>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</si>
  <si>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</si>
  <si>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</si>
  <si>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</si>
  <si>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</si>
  <si>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</si>
  <si>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</si>
  <si>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</si>
  <si>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</si>
  <si>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</si>
  <si>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</si>
  <si>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</si>
  <si>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</si>
  <si>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</si>
  <si>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</si>
  <si>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</si>
  <si>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</si>
  <si>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</si>
  <si>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</si>
  <si>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</si>
  <si>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</si>
  <si>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</si>
  <si>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</si>
  <si>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</si>
  <si>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</si>
  <si>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</si>
  <si>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</si>
  <si>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</si>
  <si>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</si>
  <si>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</si>
  <si>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</si>
  <si>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</si>
  <si>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</si>
  <si>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</si>
  <si>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</si>
  <si>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</si>
  <si>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</si>
  <si>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</si>
  <si>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</si>
  <si>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</si>
  <si>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</si>
  <si>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</si>
  <si>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</si>
  <si>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</si>
  <si>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</si>
  <si>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</si>
  <si>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</si>
  <si>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</si>
  <si>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</si>
  <si>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</si>
  <si>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</si>
  <si>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</si>
  <si>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</si>
  <si>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</si>
  <si>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</si>
  <si>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</si>
  <si>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</si>
  <si>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</si>
  <si>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</si>
  <si>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</si>
  <si>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</si>
  <si>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</si>
  <si>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</si>
  <si>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</si>
  <si>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</si>
  <si>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</si>
  <si>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</si>
  <si>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</si>
  <si>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</si>
  <si>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</si>
  <si>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</si>
  <si>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</si>
  <si>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</si>
  <si>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</si>
  <si>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</si>
  <si>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</si>
  <si>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</si>
  <si>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</si>
  <si>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</si>
  <si>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</si>
  <si>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</si>
  <si>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</si>
  <si>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</si>
  <si>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</si>
  <si>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</si>
  <si>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</si>
  <si>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</si>
  <si>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</si>
  <si>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</si>
  <si>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</si>
  <si>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</si>
  <si>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</si>
  <si>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</si>
  <si>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</si>
  <si>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</si>
  <si>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</si>
  <si>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</si>
  <si>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</si>
  <si>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</si>
  <si>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</si>
  <si>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</si>
  <si>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</si>
  <si>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</si>
  <si>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</si>
  <si>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</si>
  <si>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</si>
  <si>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</si>
  <si>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</si>
  <si>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</si>
  <si>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</si>
  <si>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</si>
  <si>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</si>
  <si>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</si>
  <si>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</si>
  <si>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</si>
  <si>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</si>
  <si>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</si>
  <si>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</si>
  <si>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</si>
  <si>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</si>
  <si>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</si>
  <si>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</si>
  <si>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</si>
  <si>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</si>
  <si>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</si>
  <si>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</si>
  <si>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</si>
  <si>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</si>
  <si>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</si>
  <si>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</si>
  <si>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</si>
  <si>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</si>
  <si>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</si>
  <si>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</si>
  <si>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</si>
  <si>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</si>
  <si>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</si>
  <si>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</si>
  <si>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</si>
  <si>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</si>
  <si>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</si>
  <si>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</si>
  <si>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</si>
  <si>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</si>
  <si>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</si>
  <si>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</si>
  <si>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</si>
  <si>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</si>
  <si>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</si>
  <si>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</si>
  <si>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</si>
  <si>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</si>
  <si>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</si>
  <si>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</si>
  <si>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</si>
  <si>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</si>
  <si>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</si>
  <si>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</si>
  <si>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</si>
  <si>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</si>
  <si>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</si>
  <si>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</si>
  <si>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</si>
  <si>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</si>
  <si>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</si>
  <si>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</si>
  <si>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</si>
  <si>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</si>
  <si>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</si>
  <si>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</si>
  <si>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</si>
  <si>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</si>
  <si>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</si>
  <si>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</si>
  <si>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</si>
  <si>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</si>
  <si>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</si>
  <si>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</si>
  <si>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</si>
  <si>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</si>
  <si>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</si>
  <si>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</si>
  <si>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</si>
  <si>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</si>
  <si>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</si>
  <si>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</si>
  <si>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</si>
  <si>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</si>
  <si>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</si>
  <si>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</si>
  <si>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</si>
  <si>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</si>
  <si>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</si>
  <si>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</si>
  <si>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</si>
  <si>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</si>
  <si>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</si>
  <si>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</si>
  <si>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</si>
  <si>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</si>
  <si>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</si>
  <si>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</si>
  <si>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</si>
  <si>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</si>
  <si>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</si>
  <si>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</si>
  <si>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</si>
  <si>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</si>
  <si>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</si>
  <si>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</si>
  <si>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</si>
  <si>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</si>
  <si>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</si>
  <si>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</si>
  <si>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</si>
  <si>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</si>
  <si>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</si>
  <si>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</si>
  <si>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</si>
  <si>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</si>
  <si>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</si>
  <si>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</si>
  <si>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</si>
  <si>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</si>
  <si>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</si>
  <si>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</si>
  <si>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</si>
  <si>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</si>
  <si>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</si>
  <si>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</si>
  <si>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</si>
  <si>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</si>
  <si>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</si>
  <si>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</si>
  <si>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</si>
  <si>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</si>
  <si>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</si>
  <si>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</si>
  <si>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</si>
  <si>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</si>
  <si>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</si>
  <si>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</si>
  <si>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</si>
  <si>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</si>
  <si>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</si>
  <si>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</si>
  <si>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</si>
  <si>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</si>
  <si>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</si>
  <si>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</si>
  <si>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</si>
  <si>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</si>
  <si>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</si>
  <si>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</si>
  <si>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</si>
  <si>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</si>
  <si>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</si>
  <si>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</si>
  <si>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</si>
  <si>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</si>
  <si>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</si>
  <si>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</si>
  <si>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</si>
  <si>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</si>
  <si>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</si>
  <si>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</si>
  <si>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</si>
  <si>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</si>
  <si>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</si>
  <si>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</si>
  <si>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</si>
  <si>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</si>
  <si>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</si>
  <si>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</si>
  <si>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</si>
  <si>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</si>
  <si>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</si>
  <si>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</si>
  <si>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</si>
  <si>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</si>
  <si>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</si>
  <si>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</si>
  <si>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</si>
  <si>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</si>
  <si>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</si>
  <si>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</si>
  <si>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</si>
  <si>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</si>
  <si>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</si>
  <si>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</si>
  <si>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</si>
  <si>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</si>
  <si>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</si>
  <si>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</si>
  <si>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</si>
  <si>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</si>
  <si>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</si>
  <si>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</si>
  <si>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</si>
  <si>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</si>
  <si>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</si>
  <si>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</si>
  <si>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</si>
  <si>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</si>
  <si>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</si>
  <si>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</si>
  <si>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</si>
  <si>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</si>
  <si>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</si>
  <si>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</si>
  <si>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</si>
  <si>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</si>
  <si>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</si>
  <si>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</si>
  <si>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</si>
  <si>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</si>
  <si>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</si>
  <si>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</si>
  <si>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</si>
  <si>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</si>
  <si>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</si>
  <si>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</si>
  <si>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</si>
  <si>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</si>
  <si>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</si>
  <si>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</si>
  <si>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</si>
  <si>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</si>
  <si>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</si>
  <si>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</si>
  <si>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</si>
  <si>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</si>
  <si>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</si>
  <si>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</si>
  <si>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</si>
  <si>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</si>
  <si>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</si>
  <si>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</si>
  <si>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</si>
  <si>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</si>
  <si>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</si>
  <si>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</si>
  <si>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</si>
  <si>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</si>
  <si>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</si>
  <si>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</si>
  <si>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</si>
  <si>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</si>
  <si>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</si>
  <si>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</si>
  <si>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</si>
  <si>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</si>
  <si>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</si>
  <si>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</si>
  <si>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</si>
  <si>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</si>
  <si>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</si>
  <si>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</si>
  <si>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</si>
  <si>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</si>
  <si>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</si>
  <si>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</si>
  <si>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</si>
  <si>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</si>
  <si>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</si>
  <si>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</si>
  <si>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</si>
  <si>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</si>
  <si>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</si>
  <si>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</si>
  <si>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</si>
  <si>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</si>
  <si>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</si>
  <si>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</si>
  <si>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</si>
  <si>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</si>
  <si>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</si>
  <si>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</si>
  <si>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</si>
  <si>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</si>
  <si>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</si>
  <si>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</si>
  <si>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</si>
  <si>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</si>
  <si>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</si>
  <si>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</si>
  <si>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</si>
  <si>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</si>
  <si>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</si>
  <si>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</si>
  <si>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</si>
  <si>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</si>
  <si>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</si>
  <si>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</si>
  <si>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</si>
  <si>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</si>
  <si>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</si>
  <si>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</si>
  <si>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</si>
  <si>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</si>
  <si>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</si>
  <si>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</si>
  <si>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</si>
  <si>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</si>
  <si>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</si>
  <si>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</si>
  <si>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</si>
  <si>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</si>
  <si>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</si>
  <si>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</si>
  <si>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</si>
  <si>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</si>
  <si>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</si>
  <si>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</si>
  <si>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</si>
  <si>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</si>
  <si>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</si>
  <si>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</si>
  <si>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</si>
  <si>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</si>
  <si>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</si>
  <si>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</si>
  <si>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</si>
  <si>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</si>
  <si>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</si>
  <si>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</si>
  <si>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</si>
  <si>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</si>
  <si>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</si>
  <si>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</si>
  <si>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</si>
  <si>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</si>
  <si>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</si>
  <si>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</si>
  <si>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</si>
  <si>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</si>
  <si>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</si>
  <si>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</si>
  <si>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</si>
  <si>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</si>
  <si>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</si>
  <si>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</si>
  <si>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</si>
  <si>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</si>
  <si>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</si>
  <si>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</si>
  <si>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</si>
  <si>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</si>
  <si>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</si>
  <si>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</si>
  <si>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</si>
  <si>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</si>
  <si>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</si>
  <si>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</si>
  <si>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</si>
  <si>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</si>
  <si>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</si>
  <si>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</si>
  <si>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</si>
  <si>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</si>
  <si>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</si>
  <si>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</si>
  <si>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</si>
  <si>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</si>
  <si>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</si>
  <si>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</si>
  <si>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</si>
  <si>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</si>
  <si>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</si>
  <si>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</si>
  <si>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</si>
  <si>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</si>
  <si>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</si>
  <si>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</si>
  <si>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</si>
  <si>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</si>
  <si>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</si>
  <si>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</si>
  <si>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</si>
  <si>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</si>
  <si>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</si>
  <si>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</si>
  <si>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</si>
  <si>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</si>
  <si>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</si>
  <si>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</si>
  <si>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</si>
  <si>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</si>
  <si>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</si>
  <si>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</si>
  <si>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</si>
  <si>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</si>
  <si>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</si>
  <si>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</si>
  <si>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</si>
  <si>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</si>
  <si>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</si>
  <si>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</si>
  <si>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</si>
  <si>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</si>
  <si>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</si>
  <si>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</si>
  <si>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</si>
  <si>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</si>
  <si>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</si>
  <si>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</si>
  <si>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</si>
  <si>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</si>
  <si>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</si>
  <si>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</si>
  <si>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</si>
  <si>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</si>
  <si>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</si>
  <si>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</si>
  <si>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</si>
  <si>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</si>
  <si>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</si>
  <si>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</si>
  <si>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</si>
  <si>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</si>
  <si>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</si>
  <si>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</si>
  <si>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</si>
  <si>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</si>
  <si>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</si>
  <si>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</si>
  <si>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</si>
  <si>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</si>
  <si>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</si>
  <si>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</si>
  <si>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</si>
  <si>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</si>
  <si>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</si>
  <si>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</si>
  <si>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</si>
  <si>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</si>
  <si>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</si>
  <si>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</si>
  <si>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</si>
  <si>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</si>
  <si>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</si>
  <si>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</si>
  <si>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</si>
  <si>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</si>
  <si>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</si>
  <si>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</si>
  <si>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</si>
  <si>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</si>
  <si>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</si>
  <si>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</si>
  <si>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</si>
  <si>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</si>
  <si>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</si>
  <si>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</si>
  <si>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</si>
  <si>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</si>
  <si>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</si>
  <si>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</si>
  <si>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</si>
  <si>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</si>
  <si>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</si>
  <si>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</si>
  <si>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</si>
  <si>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</si>
  <si>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</si>
  <si>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</si>
  <si>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</si>
  <si>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</si>
  <si>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</si>
  <si>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</si>
  <si>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</si>
  <si>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</si>
  <si>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</si>
  <si>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</si>
  <si>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</si>
  <si>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</si>
  <si>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</si>
  <si>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</si>
  <si>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</si>
  <si>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</si>
  <si>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</si>
  <si>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</si>
  <si>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</si>
  <si>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</si>
  <si>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</si>
  <si>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</si>
  <si>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</si>
  <si>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</si>
  <si>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</si>
  <si>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</si>
  <si>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</si>
  <si>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</si>
  <si>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</si>
  <si>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</si>
  <si>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</si>
  <si>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</si>
  <si>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</si>
  <si>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</si>
  <si>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</si>
  <si>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</si>
  <si>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</si>
  <si>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</si>
  <si>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</si>
  <si>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</si>
  <si>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</si>
  <si>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</si>
  <si>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</si>
  <si>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</si>
  <si>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</si>
  <si>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</si>
  <si>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</si>
  <si>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</si>
  <si>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</si>
  <si>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</si>
  <si>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</si>
  <si>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</si>
  <si>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</si>
  <si>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</si>
  <si>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</si>
  <si>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</si>
  <si>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</si>
  <si>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</si>
  <si>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</si>
  <si>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</si>
  <si>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</si>
  <si>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</si>
  <si>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</si>
  <si>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</si>
  <si>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</si>
  <si>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</si>
  <si>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</si>
  <si>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</si>
  <si>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</si>
  <si>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</si>
  <si>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</si>
  <si>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</si>
  <si>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</si>
  <si>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</si>
  <si>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</si>
  <si>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</si>
  <si>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</si>
  <si>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</si>
  <si>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</si>
  <si>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</si>
  <si>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</si>
  <si>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</si>
  <si>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</si>
  <si>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</si>
  <si>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</si>
  <si>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</si>
  <si>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</si>
  <si>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</si>
  <si>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</si>
  <si>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</si>
  <si>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</si>
  <si>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</si>
  <si>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</si>
  <si>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</si>
  <si>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</si>
  <si>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</si>
  <si>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</si>
  <si>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</si>
  <si>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</si>
  <si>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</si>
  <si>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</si>
  <si>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</si>
  <si>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</si>
  <si>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</si>
  <si>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</si>
  <si>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</si>
  <si>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</si>
  <si>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</si>
  <si>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</si>
  <si>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</si>
  <si>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</si>
  <si>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</si>
  <si>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</si>
  <si>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</si>
  <si>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</si>
  <si>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</si>
  <si>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</si>
  <si>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</si>
  <si>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</si>
  <si>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</si>
  <si>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</si>
  <si>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</si>
  <si>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</si>
  <si>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</si>
  <si>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</si>
  <si>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</si>
  <si>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</si>
  <si>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</si>
  <si>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</si>
  <si>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</si>
  <si>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</si>
  <si>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</si>
  <si>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</si>
  <si>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</si>
  <si>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</si>
  <si>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</si>
  <si>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</si>
  <si>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</si>
  <si>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</si>
  <si>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</si>
  <si>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</si>
  <si>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</si>
  <si>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</si>
  <si>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</si>
  <si>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</si>
  <si>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</si>
  <si>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</si>
  <si>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</si>
  <si>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</si>
  <si>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</si>
  <si>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</si>
  <si>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</si>
  <si>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</si>
  <si>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</si>
  <si>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</si>
  <si>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</si>
  <si>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</si>
  <si>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</si>
  <si>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</si>
  <si>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</si>
  <si>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</si>
  <si>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</si>
  <si>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</si>
  <si>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</si>
  <si>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</si>
  <si>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</si>
  <si>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</si>
  <si>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</si>
  <si>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</si>
  <si>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</si>
  <si>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</si>
  <si>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</si>
  <si>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</si>
  <si>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</si>
  <si>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</si>
  <si>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</si>
  <si>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</si>
  <si>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</si>
  <si>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</si>
  <si>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</si>
  <si>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</si>
  <si>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</si>
  <si>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</si>
  <si>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</si>
  <si>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</si>
  <si>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</si>
  <si>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</si>
  <si>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</si>
  <si>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</si>
  <si>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</si>
  <si>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</si>
  <si>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</si>
  <si>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</si>
  <si>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</si>
  <si>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</si>
  <si>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</si>
  <si>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</si>
  <si>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</si>
  <si>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</si>
  <si>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</si>
  <si>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</si>
  <si>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</si>
  <si>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</si>
  <si>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</si>
  <si>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</si>
  <si>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</si>
  <si>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</si>
  <si>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</si>
  <si>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</si>
  <si>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</si>
  <si>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</si>
  <si>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</si>
  <si>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</si>
  <si>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</si>
  <si>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</si>
  <si>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</si>
  <si>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</si>
  <si>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</si>
  <si>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</si>
  <si>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</si>
  <si>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</si>
  <si>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</si>
  <si>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</si>
  <si>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</si>
  <si>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</si>
  <si>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</si>
  <si>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</si>
  <si>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</si>
  <si>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</si>
  <si>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</si>
  <si>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</si>
  <si>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</si>
  <si>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</si>
  <si>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</si>
  <si>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</si>
  <si>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</si>
  <si>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</si>
  <si>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</si>
  <si>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</si>
  <si>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</si>
  <si>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</si>
  <si>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</si>
  <si>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</si>
  <si>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</si>
  <si>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</si>
  <si>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</si>
  <si>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</si>
  <si>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</si>
  <si>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</si>
  <si>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</si>
  <si>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</si>
  <si>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</si>
  <si>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</si>
  <si>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</si>
  <si>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</si>
  <si>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</si>
  <si>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</si>
  <si>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</si>
  <si>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</si>
  <si>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</si>
  <si>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</si>
  <si>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</si>
  <si>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</si>
  <si>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</si>
  <si>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</si>
  <si>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</si>
  <si>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</si>
  <si>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</si>
  <si>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</si>
  <si>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</si>
  <si>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</si>
  <si>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</si>
  <si>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</si>
  <si>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</si>
  <si>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</si>
  <si>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</si>
  <si>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</si>
  <si>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</si>
  <si>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</si>
  <si>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</si>
  <si>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</si>
  <si>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</si>
  <si>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</si>
  <si>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</si>
  <si>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</si>
  <si>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</si>
  <si>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</si>
  <si>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</si>
  <si>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</si>
  <si>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</si>
  <si>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</si>
  <si>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</si>
  <si>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</si>
  <si>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</si>
  <si>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</si>
  <si>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</si>
  <si>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</si>
  <si>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</si>
  <si>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</si>
  <si>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</si>
  <si>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</si>
  <si>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</si>
  <si>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</si>
  <si>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</si>
  <si>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</si>
  <si>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</si>
  <si>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</si>
  <si>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</si>
  <si>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</si>
  <si>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</si>
  <si>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</si>
  <si>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</si>
  <si>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</si>
  <si>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</si>
  <si>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</si>
  <si>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</si>
  <si>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</si>
  <si>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</si>
  <si>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</si>
  <si>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</si>
  <si>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</si>
  <si>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</si>
  <si>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</si>
  <si>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</si>
  <si>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</si>
  <si>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</si>
  <si>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</si>
  <si>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</si>
  <si>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</si>
  <si>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</si>
  <si>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</si>
  <si>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</si>
  <si>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</si>
  <si>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</si>
  <si>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</si>
  <si>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</si>
  <si>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</si>
  <si>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</si>
  <si>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</si>
  <si>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</si>
  <si>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</si>
  <si>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</si>
  <si>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</si>
  <si>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</si>
  <si>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</si>
  <si>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</si>
  <si>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</si>
  <si>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</si>
  <si>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</si>
  <si>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</si>
  <si>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</si>
  <si>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</si>
  <si>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</si>
  <si>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</si>
  <si>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</si>
  <si>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</si>
  <si>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</si>
  <si>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</si>
  <si>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</si>
  <si>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</si>
  <si>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</si>
  <si>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</si>
  <si>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</si>
  <si>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</si>
  <si>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</si>
  <si>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</si>
  <si>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</si>
  <si>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</si>
  <si>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</si>
  <si>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</si>
  <si>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</si>
  <si>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</si>
  <si>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</si>
  <si>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</si>
  <si>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</si>
  <si>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</si>
  <si>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</si>
  <si>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</si>
  <si>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</si>
  <si>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</si>
  <si>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</si>
  <si>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</si>
  <si>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</si>
  <si>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</si>
  <si>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</si>
  <si>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</si>
  <si>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</si>
  <si>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</si>
  <si>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</si>
  <si>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</si>
  <si>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</si>
  <si>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</si>
  <si>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</si>
  <si>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</si>
  <si>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</si>
  <si>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</si>
  <si>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</si>
  <si>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</si>
  <si>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</si>
  <si>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</si>
  <si>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</si>
  <si>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</si>
  <si>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</si>
  <si>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</si>
  <si>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</si>
  <si>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</si>
  <si>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</si>
  <si>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</si>
  <si>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</si>
  <si>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</si>
  <si>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</si>
  <si>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</si>
  <si>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</si>
  <si>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</si>
  <si>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</si>
  <si>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</si>
  <si>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</si>
  <si>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</si>
  <si>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</si>
  <si>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</si>
  <si>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</si>
  <si>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</si>
  <si>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</si>
  <si>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</si>
  <si>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</si>
  <si>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</si>
  <si>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</si>
  <si>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</si>
  <si>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</si>
  <si>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</si>
  <si>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</si>
  <si>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</si>
  <si>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</si>
  <si>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</si>
  <si>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</si>
  <si>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</si>
  <si>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</si>
  <si>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</si>
  <si>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</si>
  <si>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</si>
  <si>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</si>
  <si>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</si>
  <si>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</si>
  <si>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</si>
  <si>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</si>
  <si>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</si>
  <si>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</si>
  <si>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</si>
  <si>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</si>
  <si>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</si>
  <si>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</si>
  <si>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</si>
  <si>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</si>
  <si>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</si>
  <si>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</si>
  <si>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</si>
  <si>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</si>
  <si>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</si>
  <si>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</si>
  <si>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</si>
  <si>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</si>
  <si>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</si>
  <si>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</si>
  <si>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</si>
  <si>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</si>
  <si>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</si>
  <si>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</si>
  <si>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</si>
  <si>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</si>
  <si>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</si>
  <si>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</si>
  <si>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</si>
  <si>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</si>
  <si>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</si>
  <si>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</si>
  <si>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</si>
  <si>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</si>
  <si>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</si>
  <si>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</si>
  <si>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</si>
  <si>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</si>
  <si>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</si>
  <si>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</si>
  <si>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</si>
  <si>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</si>
  <si>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</si>
  <si>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</si>
  <si>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</si>
  <si>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</si>
  <si>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</si>
  <si>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</si>
  <si>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</si>
  <si>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</si>
  <si>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</si>
  <si>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</si>
  <si>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</si>
  <si>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</si>
  <si>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</si>
  <si>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</si>
  <si>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</si>
  <si>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</si>
  <si>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</si>
  <si>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</si>
  <si>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</si>
  <si>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</si>
  <si>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</si>
  <si>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</si>
  <si>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</si>
  <si>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</si>
  <si>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</si>
  <si>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</si>
  <si>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</si>
  <si>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</si>
  <si>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</si>
  <si>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</si>
  <si>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</si>
  <si>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</si>
  <si>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</si>
  <si>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</si>
  <si>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</si>
  <si>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</si>
  <si>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</si>
  <si>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</si>
  <si>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</si>
  <si>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</si>
  <si>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</si>
  <si>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</si>
  <si>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</si>
  <si>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</si>
  <si>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</si>
  <si>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</si>
  <si>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</si>
  <si>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</si>
  <si>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</si>
  <si>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</si>
  <si>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</si>
  <si>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</si>
  <si>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</si>
  <si>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</si>
  <si>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</si>
  <si>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</si>
  <si>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</si>
  <si>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</si>
  <si>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</si>
  <si>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</si>
  <si>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</si>
  <si>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</si>
  <si>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</si>
  <si>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</si>
  <si>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</si>
  <si>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</si>
  <si>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</si>
  <si>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</si>
  <si>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</si>
  <si>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</si>
  <si>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</si>
  <si>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</si>
  <si>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</si>
  <si>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</si>
  <si>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</si>
  <si>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</si>
  <si>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</si>
  <si>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</si>
  <si>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</si>
  <si>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</si>
  <si>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</si>
  <si>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</si>
  <si>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</si>
  <si>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</si>
  <si>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</si>
  <si>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</si>
  <si>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</si>
  <si>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</si>
  <si>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</si>
  <si>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</si>
  <si>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</si>
  <si>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</si>
  <si>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</si>
  <si>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</si>
  <si>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</si>
  <si>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</si>
  <si>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</si>
  <si>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</si>
  <si>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</si>
  <si>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</si>
  <si>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</si>
  <si>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</si>
  <si>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</si>
  <si>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</si>
  <si>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</si>
  <si>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</si>
  <si>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</si>
  <si>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</si>
  <si>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</si>
  <si>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</si>
  <si>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</si>
  <si>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</si>
  <si>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</si>
  <si>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</si>
  <si>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</si>
  <si>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</si>
  <si>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</si>
  <si>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</si>
  <si>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</si>
  <si>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</si>
  <si>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</si>
  <si>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</si>
  <si>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</si>
  <si>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</si>
  <si>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</si>
  <si>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</si>
  <si>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</si>
  <si>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</si>
  <si>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</si>
  <si>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</si>
  <si>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</si>
  <si>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</si>
  <si>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</si>
  <si>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</si>
  <si>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</si>
  <si>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</si>
  <si>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</si>
  <si>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</si>
  <si>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</si>
  <si>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</si>
  <si>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</si>
  <si>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</si>
  <si>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</si>
  <si>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</si>
  <si>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</si>
  <si>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</si>
  <si>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</si>
  <si>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</si>
  <si>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</si>
  <si>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</si>
  <si>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</si>
  <si>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</si>
  <si>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</si>
  <si>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</si>
  <si>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</si>
  <si>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</si>
  <si>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</si>
  <si>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</si>
  <si>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</si>
  <si>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</si>
  <si>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</si>
  <si>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</si>
  <si>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</si>
  <si>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</si>
  <si>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</si>
  <si>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</si>
  <si>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</si>
  <si>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</si>
  <si>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</si>
  <si>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</si>
  <si>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</si>
  <si>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</si>
  <si>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</si>
  <si>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</si>
  <si>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</si>
  <si>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</si>
  <si>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</si>
  <si>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</si>
  <si>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</si>
  <si>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</si>
  <si>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</si>
  <si>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</si>
  <si>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</si>
  <si>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</si>
  <si>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</si>
  <si>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</si>
  <si>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</si>
  <si>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</si>
  <si>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</si>
  <si>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</si>
  <si>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</si>
  <si>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</si>
  <si>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</si>
  <si>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</si>
  <si>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</si>
  <si>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</si>
  <si>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</si>
  <si>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</si>
  <si>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</si>
  <si>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</si>
  <si>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</si>
  <si>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</si>
  <si>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</si>
  <si>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</si>
  <si>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</si>
  <si>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</si>
  <si>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</si>
  <si>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</si>
  <si>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</si>
  <si>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</si>
  <si>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</si>
  <si>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</si>
  <si>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</si>
  <si>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</si>
  <si>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</si>
  <si>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</si>
  <si>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</si>
  <si>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</si>
  <si>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</si>
  <si>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</si>
  <si>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</si>
  <si>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</si>
  <si>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</si>
  <si>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</si>
  <si>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</si>
  <si>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</si>
  <si>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</si>
  <si>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</si>
  <si>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</si>
  <si>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</si>
  <si>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</si>
  <si>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</si>
  <si>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</si>
  <si>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</si>
  <si>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</si>
  <si>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</si>
  <si>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</si>
  <si>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</si>
  <si>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</si>
  <si>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</si>
  <si>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</si>
  <si>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</si>
  <si>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</si>
  <si>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</si>
  <si>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</si>
  <si>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</si>
  <si>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</si>
  <si>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</si>
  <si>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</si>
  <si>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</si>
  <si>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</si>
  <si>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</si>
  <si>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</si>
  <si>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</si>
  <si>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</si>
  <si>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</si>
  <si>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</si>
  <si>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</si>
  <si>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</si>
  <si>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</si>
  <si>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</si>
  <si>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</si>
  <si>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</si>
  <si>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</si>
  <si>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</si>
  <si>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</si>
  <si>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</si>
  <si>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</si>
  <si>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</si>
  <si>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</si>
  <si>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</si>
  <si>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</si>
  <si>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</si>
  <si>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</si>
  <si>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</si>
  <si>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</si>
  <si>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</si>
  <si>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</si>
  <si>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</si>
  <si>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</si>
  <si>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</si>
  <si>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</si>
  <si>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</si>
  <si>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</si>
  <si>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</si>
  <si>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</si>
  <si>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</si>
  <si>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</si>
  <si>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</si>
  <si>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</si>
  <si>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</si>
  <si>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</si>
  <si>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</si>
  <si>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</si>
  <si>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</si>
  <si>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</si>
  <si>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</si>
  <si>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</si>
  <si>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</si>
  <si>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</si>
  <si>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</si>
  <si>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</si>
  <si>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</si>
  <si>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</si>
  <si>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</si>
  <si>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</si>
  <si>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</si>
  <si>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</si>
  <si>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</si>
  <si>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</si>
  <si>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</si>
  <si>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</si>
  <si>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</si>
  <si>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</si>
  <si>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</si>
  <si>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</si>
  <si>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</si>
  <si>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</si>
  <si>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</si>
  <si>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</si>
  <si>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</si>
  <si>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</si>
  <si>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</si>
  <si>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</si>
  <si>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</si>
  <si>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</si>
  <si>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</si>
  <si>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</si>
  <si>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</si>
  <si>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</si>
  <si>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</si>
  <si>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</si>
  <si>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</si>
  <si>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</si>
  <si>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</si>
  <si>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</si>
  <si>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</si>
  <si>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</si>
  <si>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</si>
  <si>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</si>
  <si>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</si>
  <si>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</si>
  <si>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</si>
  <si>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</si>
  <si>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</si>
  <si>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</si>
  <si>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</si>
  <si>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</si>
  <si>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</si>
  <si>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</si>
  <si>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</si>
  <si>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</si>
  <si>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</si>
  <si>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</si>
  <si>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</si>
  <si>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</si>
  <si>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</si>
  <si>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</si>
  <si>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</si>
  <si>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</si>
  <si>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</si>
  <si>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</si>
  <si>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</si>
  <si>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</si>
  <si>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</si>
  <si>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</si>
  <si>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</si>
  <si>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</si>
  <si>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</si>
  <si>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</si>
  <si>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</si>
  <si>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</si>
  <si>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</si>
  <si>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</si>
  <si>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</si>
  <si>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</si>
  <si>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</si>
  <si>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</si>
  <si>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</si>
  <si>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</si>
  <si>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</si>
  <si>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</si>
  <si>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</si>
  <si>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</si>
  <si>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</si>
  <si>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</si>
  <si>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</si>
  <si>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</si>
  <si>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</si>
  <si>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</si>
  <si>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</si>
  <si>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</si>
  <si>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</si>
  <si>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</si>
  <si>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</si>
  <si>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</si>
  <si>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</si>
  <si>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</si>
  <si>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</si>
  <si>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</si>
  <si>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</si>
  <si>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</si>
  <si>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</si>
  <si>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</si>
  <si>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</si>
  <si>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</si>
  <si>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</si>
  <si>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</si>
  <si>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</si>
  <si>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</si>
  <si>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</si>
  <si>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</si>
  <si>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</si>
  <si>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</si>
  <si>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</si>
  <si>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</si>
  <si>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</si>
  <si>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</si>
  <si>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</si>
  <si>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</si>
  <si>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</si>
  <si>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</si>
  <si>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</si>
  <si>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</si>
  <si>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</si>
  <si>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</si>
  <si>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</si>
  <si>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</si>
  <si>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</si>
  <si>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</si>
  <si>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</si>
  <si>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</si>
  <si>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</si>
  <si>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</si>
  <si>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</si>
  <si>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</si>
  <si>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</si>
  <si>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</si>
  <si>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</si>
  <si>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</si>
  <si>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</si>
  <si>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</si>
  <si>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</si>
  <si>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</si>
  <si>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</si>
  <si>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</si>
  <si>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</si>
  <si>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</si>
  <si>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</si>
  <si>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</si>
  <si>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</si>
  <si>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</si>
  <si>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</si>
  <si>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</si>
  <si>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</si>
  <si>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</si>
  <si>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</si>
  <si>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</si>
  <si>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</si>
  <si>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</si>
  <si>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</si>
  <si>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</si>
  <si>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</si>
  <si>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</si>
  <si>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</si>
  <si>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</si>
  <si>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</si>
  <si>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</si>
  <si>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</si>
  <si>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</si>
  <si>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</si>
  <si>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</si>
  <si>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</si>
  <si>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</si>
  <si>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</si>
  <si>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</si>
  <si>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</si>
  <si>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</si>
  <si>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</si>
  <si>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</si>
  <si>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</si>
  <si>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</si>
  <si>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</si>
  <si>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</si>
  <si>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</si>
  <si>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</si>
  <si>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</si>
  <si>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</si>
  <si>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</si>
  <si>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</si>
  <si>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</si>
  <si>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</si>
  <si>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</si>
  <si>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</si>
  <si>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</si>
  <si>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</si>
  <si>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</si>
  <si>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</si>
  <si>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</si>
  <si>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</si>
  <si>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</si>
  <si>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</si>
  <si>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</si>
  <si>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</si>
  <si>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</si>
  <si>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</si>
  <si>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</si>
  <si>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</si>
  <si>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</si>
  <si>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</si>
  <si>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</si>
  <si>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</si>
  <si>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</si>
  <si>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</si>
  <si>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</si>
  <si>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</si>
  <si>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</si>
  <si>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</si>
  <si>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</si>
  <si>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</si>
  <si>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</si>
  <si>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</si>
  <si>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</si>
  <si>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</si>
  <si>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</si>
  <si>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</si>
  <si>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</si>
  <si>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</si>
  <si>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</si>
  <si>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</si>
  <si>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</si>
  <si>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</si>
  <si>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</si>
  <si>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</si>
  <si>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</si>
  <si>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</si>
  <si>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</si>
  <si>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</si>
  <si>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</si>
  <si>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</si>
  <si>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</si>
  <si>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</si>
  <si>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</si>
  <si>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</si>
  <si>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</si>
  <si>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</si>
  <si>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</si>
  <si>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</si>
  <si>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</si>
  <si>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</si>
  <si>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</si>
  <si>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</si>
  <si>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</si>
  <si>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</si>
  <si>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</si>
  <si>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</si>
  <si>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</si>
  <si>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</si>
  <si>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</si>
  <si>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</si>
  <si>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</si>
  <si>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</si>
  <si>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</si>
  <si>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</si>
  <si>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</si>
  <si>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</si>
  <si>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</si>
  <si>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</si>
  <si>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</si>
  <si>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</si>
  <si>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</si>
  <si>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</si>
  <si>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</si>
  <si>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</si>
  <si>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</si>
  <si>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</si>
  <si>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</si>
  <si>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</si>
  <si>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</si>
  <si>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</si>
  <si>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</si>
  <si>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</si>
  <si>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</si>
  <si>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</si>
  <si>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</si>
  <si>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</si>
  <si>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</si>
  <si>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</si>
  <si>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</si>
  <si>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</si>
  <si>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</si>
  <si>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</si>
  <si>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</si>
  <si>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</si>
  <si>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</si>
  <si>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</si>
  <si>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</si>
  <si>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</si>
  <si>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</si>
  <si>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</si>
  <si>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</si>
  <si>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</si>
  <si>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</si>
  <si>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</si>
  <si>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</si>
  <si>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</si>
  <si>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</si>
  <si>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</si>
  <si>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</si>
  <si>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</si>
  <si>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</si>
  <si>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</si>
  <si>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</si>
  <si>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</si>
  <si>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</si>
  <si>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</si>
  <si>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</si>
  <si>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</si>
  <si>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</si>
  <si>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</si>
  <si>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</si>
  <si>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</si>
  <si>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</si>
  <si>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</si>
  <si>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</si>
  <si>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</si>
  <si>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</si>
  <si>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</si>
  <si>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</si>
  <si>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</si>
  <si>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</si>
  <si>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</si>
  <si>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</si>
  <si>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</si>
  <si>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</si>
  <si>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</si>
  <si>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</si>
  <si>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</si>
  <si>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</si>
  <si>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</si>
  <si>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</si>
  <si>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</si>
  <si>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</si>
  <si>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</si>
  <si>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</si>
  <si>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</si>
  <si>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</si>
  <si>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</si>
  <si>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</si>
  <si>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</si>
  <si>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</si>
  <si>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</si>
  <si>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</si>
  <si>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</si>
  <si>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</si>
  <si>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</si>
  <si>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</si>
  <si>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</si>
  <si>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</si>
  <si>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</si>
  <si>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</si>
  <si>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</si>
  <si>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</si>
  <si>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</si>
  <si>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</si>
  <si>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</si>
  <si>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</si>
  <si>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</si>
  <si>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</si>
  <si>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</si>
  <si>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</si>
  <si>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</si>
  <si>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</si>
  <si>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</si>
  <si>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</si>
  <si>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</si>
  <si>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</si>
  <si>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</si>
  <si>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</si>
  <si>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</si>
  <si>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</si>
  <si>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</si>
  <si>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</si>
  <si>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</si>
  <si>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</si>
  <si>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</si>
  <si>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</si>
  <si>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</si>
  <si>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</si>
  <si>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</si>
  <si>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</si>
  <si>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</si>
  <si>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</si>
  <si>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</si>
  <si>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</si>
  <si>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</si>
  <si>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</si>
  <si>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</si>
  <si>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</si>
  <si>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</si>
  <si>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</si>
  <si>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</si>
  <si>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</si>
  <si>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</si>
  <si>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</si>
  <si>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</si>
  <si>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</si>
  <si>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</si>
  <si>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</si>
  <si>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</si>
  <si>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</si>
  <si>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</si>
  <si>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</si>
  <si>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</si>
  <si>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</si>
  <si>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</si>
  <si>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</si>
  <si>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</si>
  <si>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</si>
  <si>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</si>
  <si>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</si>
  <si>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</si>
  <si>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</si>
  <si>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</si>
  <si>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</si>
  <si>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</si>
  <si>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</si>
  <si>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</si>
  <si>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</si>
  <si>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</si>
  <si>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</si>
  <si>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</si>
  <si>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</si>
  <si>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</si>
  <si>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</si>
  <si>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</si>
  <si>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</si>
  <si>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</si>
  <si>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</si>
  <si>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</si>
  <si>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</si>
  <si>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</si>
  <si>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</si>
  <si>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</si>
  <si>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</si>
  <si>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</si>
  <si>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</si>
  <si>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</si>
  <si>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</si>
  <si>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</si>
  <si>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</si>
  <si>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</si>
  <si>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</si>
  <si>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</si>
  <si>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</si>
  <si>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</si>
  <si>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</si>
  <si>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</si>
  <si>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</si>
  <si>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</si>
  <si>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</si>
  <si>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</si>
  <si>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</si>
  <si>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</si>
  <si>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</si>
  <si>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</si>
  <si>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</si>
  <si>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</si>
  <si>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</si>
  <si>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</si>
  <si>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</si>
  <si>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</si>
  <si>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</si>
  <si>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</si>
  <si>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</si>
  <si>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</si>
  <si>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</si>
  <si>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</si>
  <si>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</si>
  <si>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</si>
  <si>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</si>
  <si>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</si>
  <si>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</si>
  <si>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</si>
  <si>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</si>
  <si>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</si>
  <si>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</si>
  <si>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</si>
  <si>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</si>
  <si>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</si>
  <si>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</si>
  <si>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</si>
  <si>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</si>
  <si>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</si>
  <si>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</si>
  <si>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</si>
  <si>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</si>
  <si>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</si>
  <si>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</si>
  <si>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</si>
  <si>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</si>
  <si>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</si>
  <si>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</si>
  <si>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</si>
  <si>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</si>
  <si>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</si>
  <si>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</si>
  <si>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</si>
  <si>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</si>
  <si>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</si>
  <si>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</si>
  <si>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</si>
  <si>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</si>
  <si>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</si>
  <si>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</si>
  <si>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</si>
  <si>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</si>
  <si>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</si>
  <si>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</si>
  <si>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</si>
  <si>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</si>
  <si>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</si>
  <si>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</si>
  <si>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</si>
  <si>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</si>
  <si>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</si>
  <si>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</si>
  <si>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</si>
  <si>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</si>
  <si>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</si>
  <si>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</si>
  <si>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</si>
  <si>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</si>
  <si>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</si>
  <si>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</si>
  <si>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</si>
  <si>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</si>
  <si>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</si>
  <si>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</si>
  <si>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</si>
  <si>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</si>
  <si>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</si>
  <si>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</si>
  <si>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</si>
  <si>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</si>
  <si>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</si>
  <si>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</si>
  <si>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</si>
  <si>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</si>
  <si>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</si>
  <si>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</si>
  <si>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</si>
  <si>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</si>
  <si>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</si>
  <si>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</si>
  <si>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</si>
  <si>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</si>
  <si>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</si>
  <si>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</si>
  <si>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</si>
  <si>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</si>
  <si>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</si>
  <si>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</si>
  <si>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</si>
  <si>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</si>
  <si>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</si>
  <si>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</si>
  <si>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</si>
  <si>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</si>
  <si>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</si>
  <si>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</si>
  <si>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</si>
  <si>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</si>
  <si>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</si>
  <si>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</si>
  <si>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</si>
  <si>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</si>
  <si>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</si>
  <si>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</si>
  <si>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</si>
  <si>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</si>
  <si>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</si>
  <si>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</si>
  <si>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</si>
  <si>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</si>
  <si>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</si>
  <si>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</si>
  <si>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</si>
  <si>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</si>
  <si>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</si>
  <si>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</si>
  <si>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</si>
  <si>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</si>
  <si>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</si>
  <si>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</si>
  <si>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</si>
  <si>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</si>
  <si>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</si>
  <si>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</si>
  <si>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</si>
  <si>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</si>
  <si>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</si>
  <si>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</si>
  <si>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</si>
  <si>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</si>
  <si>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</si>
  <si>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</si>
  <si>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</si>
  <si>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</si>
  <si>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</si>
  <si>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</si>
  <si>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</si>
  <si>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</si>
  <si>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</si>
  <si>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</si>
  <si>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</si>
  <si>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</si>
  <si>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</si>
  <si>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</si>
  <si>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</si>
  <si>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</si>
  <si>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</si>
  <si>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</si>
  <si>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</si>
  <si>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</si>
  <si>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</si>
  <si>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</si>
  <si>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</si>
  <si>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</si>
  <si>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</si>
  <si>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</si>
  <si>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</si>
  <si>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</si>
  <si>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</si>
  <si>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</si>
  <si>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</si>
  <si>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</si>
  <si>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</si>
  <si>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</si>
  <si>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</si>
  <si>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</si>
  <si>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</si>
  <si>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</si>
  <si>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</si>
  <si>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</si>
  <si>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</si>
  <si>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</si>
  <si>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</si>
  <si>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</si>
  <si>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</si>
  <si>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</si>
  <si>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</si>
  <si>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</si>
  <si>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</si>
  <si>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</si>
  <si>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</si>
  <si>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</si>
  <si>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</si>
  <si>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</si>
  <si>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</si>
  <si>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</si>
  <si>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</si>
  <si>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</si>
  <si>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</si>
  <si>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</si>
  <si>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</si>
  <si>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</si>
  <si>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</si>
  <si>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</si>
  <si>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</si>
  <si>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</si>
  <si>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</si>
  <si>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</si>
  <si>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</si>
  <si>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</si>
  <si>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</si>
  <si>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</si>
  <si>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</si>
  <si>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</si>
  <si>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</si>
  <si>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</si>
  <si>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</si>
  <si>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</si>
  <si>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</si>
  <si>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</si>
  <si>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</si>
  <si>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</si>
  <si>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</si>
  <si>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</si>
  <si>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</si>
  <si>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</si>
  <si>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</si>
  <si>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</si>
  <si>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</si>
  <si>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</si>
  <si>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</si>
  <si>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</si>
  <si>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</si>
  <si>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</si>
  <si>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</si>
  <si>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</si>
  <si>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</si>
  <si>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</si>
  <si>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</si>
  <si>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</si>
  <si>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</si>
  <si>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</si>
  <si>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</si>
  <si>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</si>
  <si>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</si>
  <si>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</si>
  <si>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</si>
  <si>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</si>
  <si>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</si>
  <si>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</si>
  <si>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</si>
  <si>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</si>
  <si>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</si>
  <si>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</si>
  <si>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</si>
  <si>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</si>
  <si>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</si>
  <si>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</si>
  <si>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</si>
  <si>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</si>
  <si>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</si>
  <si>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</si>
  <si>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</si>
  <si>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</si>
  <si>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</si>
  <si>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</si>
  <si>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</si>
  <si>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</si>
  <si>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</si>
  <si>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</si>
  <si>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</si>
  <si>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</si>
  <si>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</si>
  <si>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</si>
  <si>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</si>
  <si>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</si>
  <si>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</si>
  <si>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</si>
  <si>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</si>
  <si>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</si>
  <si>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</si>
  <si>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</si>
  <si>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</si>
  <si>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</si>
  <si>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</si>
  <si>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</si>
  <si>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</si>
  <si>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</si>
  <si>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</si>
  <si>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</si>
  <si>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</si>
  <si>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</si>
  <si>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</si>
  <si>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</si>
  <si>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</si>
  <si>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</si>
  <si>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</si>
  <si>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</si>
  <si>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</si>
  <si>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</si>
  <si>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</si>
  <si>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</si>
  <si>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</si>
  <si>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</si>
  <si>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</si>
  <si>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</si>
  <si>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</si>
  <si>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</si>
  <si>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</si>
  <si>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</si>
  <si>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</si>
  <si>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</si>
  <si>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</si>
  <si>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</si>
  <si>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</si>
  <si>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</si>
  <si>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</si>
  <si>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</si>
  <si>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</si>
  <si>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</si>
  <si>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</si>
  <si>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</si>
  <si>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</si>
  <si>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</si>
  <si>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</si>
  <si>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</si>
  <si>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</si>
  <si>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</si>
  <si>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</si>
  <si>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</si>
  <si>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</si>
  <si>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</si>
  <si>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</si>
  <si>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</si>
  <si>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</si>
  <si>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</si>
  <si>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</si>
  <si>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</si>
  <si>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</si>
  <si>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</si>
  <si>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</si>
  <si>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</si>
  <si>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</si>
  <si>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</si>
  <si>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</si>
  <si>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</si>
  <si>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</si>
  <si>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</si>
  <si>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</si>
  <si>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</si>
  <si>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</si>
  <si>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</si>
  <si>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</si>
  <si>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</si>
  <si>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</si>
  <si>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</si>
  <si>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</si>
  <si>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</si>
  <si>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</si>
  <si>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</si>
  <si>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</si>
  <si>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</si>
  <si>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</si>
  <si>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</si>
  <si>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</si>
  <si>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</si>
  <si>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</si>
  <si>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</si>
  <si>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</si>
  <si>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</si>
  <si>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</si>
  <si>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</si>
  <si>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</si>
  <si>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</si>
  <si>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</si>
  <si>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</si>
  <si>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</si>
  <si>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</si>
  <si>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</si>
  <si>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</si>
  <si>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</si>
  <si>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</si>
  <si>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</si>
  <si>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</si>
  <si>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</si>
  <si>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</si>
  <si>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</si>
  <si>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</si>
  <si>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</si>
  <si>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</si>
  <si>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</si>
  <si>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</si>
  <si>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</si>
  <si>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</si>
  <si>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</si>
  <si>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</si>
  <si>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</si>
  <si>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</si>
  <si>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</si>
  <si>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</si>
  <si>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</si>
  <si>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</si>
  <si>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</si>
  <si>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</si>
  <si>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</si>
  <si>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</si>
  <si>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</si>
  <si>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</si>
  <si>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</si>
  <si>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</si>
  <si>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</si>
  <si>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</si>
  <si>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</si>
  <si>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</si>
  <si>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</si>
  <si>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</si>
  <si>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</si>
  <si>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</si>
  <si>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</si>
  <si>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</si>
  <si>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</si>
  <si>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</si>
  <si>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</si>
  <si>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</si>
  <si>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</si>
  <si>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</si>
  <si>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</si>
  <si>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</si>
  <si>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</si>
  <si>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</si>
  <si>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</si>
  <si>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</si>
  <si>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</si>
  <si>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</si>
  <si>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</si>
  <si>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</si>
  <si>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</si>
  <si>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</si>
  <si>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</si>
  <si>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</si>
  <si>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</si>
  <si>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</si>
  <si>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</si>
  <si>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</si>
  <si>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</si>
  <si>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</si>
  <si>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</si>
  <si>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</si>
  <si>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</si>
  <si>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</si>
  <si>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</si>
  <si>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</si>
  <si>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</si>
  <si>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</si>
  <si>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</si>
  <si>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</si>
  <si>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</si>
  <si>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</si>
  <si>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</si>
  <si>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</si>
  <si>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</si>
  <si>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</si>
  <si>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</si>
  <si>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</si>
  <si>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</si>
  <si>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</si>
  <si>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</si>
  <si>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</si>
  <si>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</si>
  <si>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</si>
  <si>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</si>
  <si>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</si>
  <si>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</si>
  <si>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</si>
  <si>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</si>
  <si>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</si>
  <si>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</si>
  <si>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</si>
  <si>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</si>
  <si>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</si>
  <si>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</si>
  <si>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</si>
  <si>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</si>
  <si>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</si>
  <si>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</si>
  <si>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</si>
  <si>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</si>
  <si>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</si>
  <si>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</si>
  <si>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</si>
  <si>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</si>
  <si>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</si>
  <si>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</si>
  <si>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</si>
  <si>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</si>
  <si>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</si>
  <si>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</si>
  <si>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</si>
  <si>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</si>
  <si>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</si>
  <si>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</si>
  <si>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</si>
  <si>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</si>
  <si>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</si>
  <si>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</si>
  <si>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</si>
  <si>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</si>
  <si>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</si>
  <si>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</si>
  <si>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</si>
  <si>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</si>
  <si>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</si>
  <si>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</si>
  <si>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</si>
  <si>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</si>
  <si>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</si>
  <si>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</si>
  <si>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</si>
  <si>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</si>
  <si>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</si>
  <si>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</si>
  <si>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</si>
  <si>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</si>
  <si>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</si>
  <si>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</si>
  <si>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</si>
  <si>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</si>
  <si>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</si>
  <si>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</si>
  <si>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</si>
  <si>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</si>
  <si>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</si>
  <si>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</si>
  <si>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</si>
  <si>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</si>
  <si>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</si>
  <si>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</si>
  <si>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</si>
  <si>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</si>
  <si>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</si>
  <si>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</si>
  <si>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</si>
  <si>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</si>
  <si>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</si>
  <si>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</si>
  <si>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</si>
  <si>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</si>
  <si>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</si>
  <si>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</si>
  <si>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</si>
  <si>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</si>
  <si>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</si>
  <si>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</si>
  <si>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</si>
  <si>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</si>
  <si>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</si>
  <si>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</si>
  <si>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</si>
  <si>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</si>
  <si>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</si>
  <si>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</si>
  <si>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</si>
  <si>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</si>
  <si>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</si>
  <si>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</si>
  <si>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</si>
  <si>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</si>
  <si>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</si>
  <si>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</si>
  <si>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</si>
  <si>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</si>
  <si>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</si>
  <si>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</si>
  <si>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</si>
  <si>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</si>
  <si>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</si>
  <si>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</si>
  <si>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</si>
  <si>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</si>
  <si>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</si>
  <si>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</si>
  <si>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</si>
  <si>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</si>
  <si>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</si>
  <si>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</si>
  <si>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</si>
  <si>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</si>
  <si>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</si>
  <si>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</si>
  <si>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</si>
  <si>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</si>
  <si>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</si>
  <si>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</si>
  <si>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</si>
  <si>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</si>
  <si>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</si>
  <si>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</si>
  <si>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</si>
  <si>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</si>
  <si>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</si>
  <si>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</si>
  <si>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</si>
  <si>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</si>
  <si>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</si>
  <si>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</si>
  <si>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</si>
  <si>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</si>
  <si>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</si>
  <si>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</si>
  <si>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</si>
  <si>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</si>
  <si>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</si>
  <si>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</si>
  <si>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</si>
  <si>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</si>
  <si>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</si>
  <si>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</si>
  <si>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</si>
  <si>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</si>
  <si>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</si>
  <si>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</si>
  <si>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</si>
  <si>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</si>
  <si>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</si>
  <si>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</si>
  <si>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</si>
  <si>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</si>
  <si>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</si>
  <si>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</si>
  <si>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</si>
  <si>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</si>
  <si>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</si>
  <si>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</si>
  <si>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</si>
  <si>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</si>
  <si>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</si>
  <si>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</si>
  <si>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</si>
  <si>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</si>
  <si>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</si>
  <si>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</si>
  <si>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</si>
  <si>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</si>
  <si>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</si>
  <si>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</si>
  <si>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</si>
  <si>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</si>
  <si>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</si>
  <si>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</si>
  <si>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</si>
  <si>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</si>
  <si>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</si>
  <si>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</si>
  <si>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</si>
  <si>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</si>
  <si>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</si>
  <si>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</si>
  <si>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</si>
  <si>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</si>
  <si>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</si>
  <si>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</si>
  <si>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</si>
  <si>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</si>
  <si>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</si>
  <si>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</si>
  <si>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</si>
  <si>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</si>
  <si>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</si>
  <si>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</si>
  <si>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</si>
  <si>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</si>
  <si>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</si>
  <si>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</si>
  <si>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</si>
  <si>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</si>
  <si>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</si>
  <si>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</si>
  <si>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</si>
  <si>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</si>
  <si>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</si>
  <si>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</si>
  <si>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</si>
  <si>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</si>
  <si>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</si>
  <si>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</si>
  <si>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</si>
  <si>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</si>
  <si>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</si>
  <si>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</si>
  <si>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</si>
  <si>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</si>
  <si>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</si>
  <si>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</si>
  <si>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</si>
  <si>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</si>
  <si>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</si>
  <si>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</si>
  <si>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</si>
  <si>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</si>
  <si>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</si>
  <si>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</si>
  <si>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</si>
  <si>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</si>
  <si>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</si>
  <si>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</si>
  <si>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</si>
  <si>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</si>
  <si>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</si>
  <si>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</si>
  <si>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</si>
  <si>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</si>
  <si>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</si>
  <si>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</si>
  <si>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</si>
  <si>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</si>
  <si>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</si>
  <si>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</si>
  <si>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</si>
  <si>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</si>
  <si>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</si>
  <si>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</si>
  <si>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</si>
  <si>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</si>
  <si>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</si>
  <si>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</si>
  <si>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</si>
  <si>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</si>
  <si>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</si>
  <si>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</si>
  <si>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</si>
  <si>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</si>
  <si>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</si>
  <si>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</si>
  <si>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</si>
  <si>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</si>
  <si>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</si>
  <si>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</si>
  <si>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</si>
  <si>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</si>
  <si>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</si>
  <si>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</si>
  <si>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</si>
  <si>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</si>
  <si>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</si>
  <si>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</si>
  <si>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</si>
  <si>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</si>
  <si>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</si>
  <si>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</si>
  <si>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</si>
  <si>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</si>
  <si>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</si>
  <si>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</si>
  <si>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</si>
  <si>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</si>
  <si>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</si>
  <si>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</si>
  <si>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</si>
  <si>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</si>
  <si>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</si>
  <si>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</si>
  <si>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</si>
  <si>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</si>
  <si>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</si>
  <si>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</si>
  <si>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</si>
  <si>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</si>
  <si>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</si>
  <si>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</si>
  <si>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</si>
  <si>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</si>
  <si>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</si>
  <si>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</si>
  <si>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</si>
  <si>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</si>
  <si>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</si>
  <si>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</si>
  <si>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</si>
  <si>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</si>
  <si>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</si>
  <si>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</si>
  <si>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</si>
  <si>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</si>
  <si>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</si>
  <si>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</si>
  <si>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</si>
  <si>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</si>
  <si>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</si>
  <si>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</si>
  <si>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</si>
  <si>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</si>
  <si>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</si>
  <si>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</si>
  <si>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</si>
  <si>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</si>
  <si>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</si>
  <si>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</si>
  <si>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</si>
  <si>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</si>
  <si>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</si>
  <si>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</si>
  <si>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</si>
  <si>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</si>
  <si>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</si>
  <si>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</si>
  <si>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</si>
  <si>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</si>
  <si>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</si>
  <si>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</si>
  <si>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</si>
  <si>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</si>
  <si>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</si>
  <si>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</si>
  <si>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</si>
  <si>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</si>
  <si>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</si>
  <si>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</si>
  <si>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</si>
  <si>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</si>
  <si>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</si>
  <si>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</si>
  <si>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</si>
  <si>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</si>
  <si>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</si>
  <si>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</si>
  <si>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</si>
  <si>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</si>
  <si>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</si>
  <si>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</si>
  <si>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</si>
  <si>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</si>
  <si>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</si>
  <si>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</si>
  <si>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</si>
  <si>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</si>
  <si>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</si>
  <si>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</si>
  <si>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</si>
  <si>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</si>
  <si>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</si>
  <si>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</si>
  <si>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</si>
  <si>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</si>
  <si>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</si>
  <si>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</si>
  <si>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</si>
  <si>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</si>
  <si>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</si>
  <si>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</si>
  <si>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</si>
  <si>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</si>
  <si>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</si>
  <si>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</si>
  <si>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</si>
  <si>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</si>
  <si>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</si>
  <si>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</si>
  <si>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</si>
  <si>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</si>
  <si>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</si>
  <si>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</si>
  <si>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</si>
  <si>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</si>
  <si>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</si>
  <si>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</si>
  <si>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</si>
  <si>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</si>
  <si>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</si>
  <si>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</si>
  <si>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</si>
  <si>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</si>
  <si>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</si>
  <si>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</si>
  <si>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</si>
  <si>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</si>
  <si>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</si>
  <si>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</si>
  <si>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</si>
  <si>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</si>
  <si>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</si>
  <si>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</si>
  <si>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</si>
  <si>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</si>
  <si>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</si>
  <si>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</si>
  <si>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</si>
  <si>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</si>
  <si>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</si>
  <si>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</si>
  <si>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</si>
  <si>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</si>
  <si>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</si>
  <si>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</si>
  <si>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</si>
  <si>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</si>
  <si>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</si>
  <si>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</si>
  <si>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</si>
  <si>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</si>
  <si>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</si>
  <si>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</si>
  <si>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</si>
  <si>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</si>
  <si>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</si>
  <si>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</si>
  <si>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</si>
  <si>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</si>
  <si>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</si>
  <si>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</si>
  <si>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</si>
  <si>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</si>
  <si>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</si>
  <si>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</si>
  <si>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</si>
  <si>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</si>
  <si>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</si>
  <si>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</si>
  <si>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</si>
  <si>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</si>
  <si>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</si>
  <si>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</si>
  <si>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</si>
  <si>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</si>
  <si>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</si>
  <si>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</si>
  <si>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</si>
  <si>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</si>
  <si>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</si>
  <si>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</si>
  <si>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</si>
  <si>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</si>
  <si>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</si>
  <si>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</si>
  <si>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</si>
  <si>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</si>
  <si>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</si>
  <si>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</si>
  <si>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</si>
  <si>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</si>
  <si>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</si>
  <si>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</si>
  <si>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</si>
  <si>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</si>
  <si>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</si>
  <si>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</si>
  <si>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</si>
  <si>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</si>
  <si>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</si>
  <si>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</si>
  <si>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</si>
  <si>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</si>
  <si>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</si>
  <si>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</si>
  <si>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</si>
  <si>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</si>
  <si>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</si>
  <si>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</si>
  <si>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</si>
  <si>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</si>
  <si>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</si>
  <si>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</si>
  <si>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</si>
  <si>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</si>
  <si>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</si>
  <si>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</si>
  <si>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</si>
  <si>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</si>
  <si>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</si>
  <si>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</si>
  <si>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</si>
  <si>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</si>
  <si>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</si>
  <si>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</si>
  <si>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</si>
  <si>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</si>
  <si>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</si>
  <si>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</si>
  <si>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</si>
  <si>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</si>
  <si>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</si>
  <si>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</si>
  <si>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</si>
  <si>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</si>
  <si>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</si>
  <si>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</si>
  <si>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</si>
  <si>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</si>
  <si>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</si>
  <si>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</si>
  <si>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</si>
  <si>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</si>
  <si>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</si>
  <si>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</si>
  <si>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</si>
  <si>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</si>
  <si>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</si>
  <si>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</si>
  <si>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</si>
  <si>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</si>
  <si>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</si>
  <si>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</si>
  <si>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</si>
  <si>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</si>
  <si>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</si>
  <si>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</si>
  <si>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</si>
  <si>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</si>
  <si>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</si>
  <si>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</si>
  <si>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</si>
  <si>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</si>
  <si>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</si>
  <si>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</si>
  <si>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</si>
  <si>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</si>
  <si>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</si>
  <si>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</si>
  <si>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</si>
  <si>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</si>
  <si>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</si>
  <si>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</si>
  <si>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</si>
  <si>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</si>
  <si>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</si>
  <si>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</si>
  <si>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</si>
  <si>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</si>
  <si>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</si>
  <si>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</si>
  <si>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</si>
  <si>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</si>
  <si>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</si>
  <si>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</si>
  <si>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</si>
  <si>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</si>
  <si>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</si>
  <si>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</si>
  <si>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</si>
  <si>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</si>
  <si>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</si>
  <si>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</si>
  <si>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</si>
  <si>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</si>
  <si>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</si>
  <si>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</si>
  <si>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</si>
  <si>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</si>
  <si>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</si>
  <si>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</si>
  <si>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</si>
  <si>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</si>
  <si>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</si>
  <si>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</si>
  <si>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</si>
  <si>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</si>
  <si>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</si>
  <si>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</si>
  <si>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</si>
  <si>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</si>
  <si>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</si>
  <si>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</si>
  <si>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</si>
  <si>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</si>
  <si>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</si>
  <si>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</si>
  <si>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</si>
  <si>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</si>
  <si>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</si>
  <si>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</si>
  <si>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</si>
  <si>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</si>
  <si>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</si>
  <si>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</si>
  <si>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</si>
  <si>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</si>
  <si>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</si>
  <si>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</si>
  <si>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</si>
  <si>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</si>
  <si>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</si>
  <si>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</si>
  <si>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</si>
  <si>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</si>
  <si>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</si>
  <si>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</si>
  <si>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</si>
  <si>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</si>
  <si>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</si>
  <si>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</si>
  <si>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</si>
  <si>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</si>
  <si>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</si>
  <si>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</si>
  <si>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</si>
  <si>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</si>
  <si>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</si>
  <si>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</si>
  <si>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</si>
  <si>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</si>
  <si>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</si>
  <si>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</si>
  <si>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</si>
  <si>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</si>
  <si>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</si>
  <si>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</si>
  <si>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</si>
  <si>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</si>
  <si>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</si>
  <si>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</si>
  <si>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</si>
  <si>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</si>
  <si>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</si>
  <si>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</si>
  <si>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</si>
  <si>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</si>
  <si>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</si>
  <si>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</si>
  <si>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</si>
  <si>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</si>
  <si>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</si>
  <si>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</si>
  <si>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</si>
  <si>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</si>
  <si>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</si>
  <si>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</si>
  <si>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</si>
  <si>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</si>
  <si>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</si>
  <si>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</si>
  <si>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</si>
  <si>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</si>
  <si>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</si>
  <si>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</si>
  <si>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</si>
  <si>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</si>
  <si>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</si>
  <si>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</si>
  <si>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</si>
  <si>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</si>
  <si>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</si>
  <si>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</si>
  <si>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</si>
  <si>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</si>
  <si>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</si>
  <si>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</si>
  <si>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</si>
  <si>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</si>
  <si>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</si>
  <si>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</si>
  <si>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</si>
  <si>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</si>
  <si>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</si>
  <si>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</si>
  <si>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</si>
  <si>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</si>
  <si>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</si>
  <si>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</si>
  <si>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</si>
  <si>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</si>
  <si>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</si>
  <si>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</si>
  <si>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</si>
  <si>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</si>
  <si>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</si>
  <si>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</si>
  <si>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</si>
  <si>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</si>
  <si>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</si>
  <si>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</si>
  <si>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</si>
  <si>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</si>
  <si>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</si>
  <si>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</si>
  <si>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</si>
  <si>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</si>
  <si>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</si>
  <si>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</si>
  <si>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</si>
  <si>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</si>
  <si>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</si>
  <si>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</si>
  <si>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</si>
  <si>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</si>
  <si>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</si>
  <si>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</si>
  <si>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</si>
  <si>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</si>
  <si>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</si>
  <si>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</si>
  <si>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</si>
  <si>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</si>
  <si>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</si>
  <si>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</si>
  <si>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</si>
  <si>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</si>
  <si>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</si>
  <si>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</si>
  <si>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</si>
  <si>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</si>
  <si>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</si>
  <si>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</si>
  <si>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</si>
  <si>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</si>
  <si>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</si>
  <si>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</si>
  <si>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</si>
  <si>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</si>
  <si>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</si>
  <si>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</si>
  <si>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</si>
  <si>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</si>
  <si>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</si>
  <si>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</si>
  <si>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</si>
  <si>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</si>
  <si>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</si>
  <si>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</si>
  <si>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</si>
  <si>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</si>
  <si>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</si>
  <si>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</si>
  <si>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</si>
  <si>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</si>
  <si>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</si>
  <si>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</si>
  <si>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</si>
  <si>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</si>
  <si>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</si>
  <si>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</si>
  <si>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</si>
  <si>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</si>
  <si>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</si>
  <si>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</si>
  <si>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</si>
  <si>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</si>
  <si>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</si>
  <si>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</si>
  <si>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</si>
  <si>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</si>
  <si>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</si>
  <si>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</si>
  <si>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</si>
  <si>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</si>
  <si>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</si>
  <si>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</si>
  <si>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</si>
  <si>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</si>
  <si>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</si>
  <si>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</si>
  <si>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</si>
  <si>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</si>
  <si>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</si>
  <si>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</si>
  <si>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</si>
  <si>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</si>
  <si>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</si>
  <si>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</si>
  <si>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</si>
  <si>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</si>
  <si>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</si>
  <si>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</si>
  <si>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</si>
  <si>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</si>
  <si>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</si>
  <si>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</si>
  <si>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</si>
  <si>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</si>
  <si>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</si>
  <si>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</si>
  <si>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</si>
  <si>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</si>
  <si>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</si>
  <si>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</si>
  <si>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</si>
  <si>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</si>
  <si>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</si>
  <si>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</si>
  <si>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</si>
  <si>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</si>
  <si>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</si>
  <si>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</si>
  <si>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</si>
  <si>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</si>
  <si>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</si>
  <si>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</si>
  <si>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</si>
  <si>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</si>
  <si>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</si>
  <si>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</si>
  <si>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</si>
  <si>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</si>
  <si>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</si>
  <si>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</si>
  <si>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</si>
  <si>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</si>
  <si>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</si>
  <si>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</si>
  <si>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</si>
  <si>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</si>
  <si>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</si>
  <si>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</si>
  <si>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</si>
  <si>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</si>
  <si>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</si>
  <si>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</si>
  <si>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</si>
  <si>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</si>
  <si>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</si>
  <si>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</si>
  <si>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</si>
  <si>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</si>
  <si>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</si>
  <si>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</si>
  <si>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</si>
  <si>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</si>
  <si>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</si>
  <si>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</si>
  <si>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</si>
  <si>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</si>
  <si>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</si>
  <si>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</si>
  <si>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</si>
  <si>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</si>
  <si>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</si>
  <si>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</si>
  <si>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</si>
  <si>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</si>
  <si>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</si>
  <si>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</si>
  <si>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</si>
  <si>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</si>
  <si>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</si>
  <si>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</si>
  <si>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</si>
  <si>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</si>
  <si>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</si>
  <si>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</si>
  <si>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</si>
  <si>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</si>
  <si>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</si>
  <si>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</si>
  <si>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</si>
  <si>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</si>
  <si>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</si>
  <si>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</si>
  <si>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</si>
  <si>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</si>
  <si>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</si>
  <si>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</si>
  <si>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</si>
  <si>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</si>
  <si>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</si>
  <si>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</si>
  <si>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</si>
  <si>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</si>
  <si>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</si>
  <si>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</si>
  <si>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</si>
  <si>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</si>
  <si>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</si>
  <si>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</si>
  <si>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</si>
  <si>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</si>
  <si>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</si>
  <si>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</si>
  <si>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</si>
  <si>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</si>
  <si>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</si>
  <si>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</si>
  <si>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</si>
  <si>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</si>
  <si>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</si>
  <si>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</si>
  <si>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</si>
  <si>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</si>
  <si>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</si>
  <si>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</si>
  <si>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</si>
  <si>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</si>
  <si>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</si>
  <si>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</si>
  <si>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</si>
  <si>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</si>
  <si>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</si>
  <si>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</si>
  <si>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</si>
  <si>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</si>
  <si>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</si>
  <si>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</si>
  <si>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</si>
  <si>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</si>
  <si>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</si>
  <si>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</si>
  <si>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</si>
  <si>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</si>
  <si>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</si>
  <si>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</si>
  <si>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</si>
  <si>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</si>
  <si>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</si>
  <si>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</si>
  <si>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</si>
  <si>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</si>
  <si>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</si>
  <si>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</si>
  <si>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</si>
  <si>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</si>
  <si>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</si>
  <si>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</si>
  <si>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</si>
  <si>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</si>
  <si>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</si>
  <si>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</si>
  <si>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</si>
  <si>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</si>
  <si>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</si>
  <si>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</si>
  <si>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</si>
  <si>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</si>
  <si>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</si>
  <si>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</si>
  <si>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</si>
  <si>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</si>
  <si>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</si>
  <si>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</si>
  <si>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</si>
  <si>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</si>
  <si>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</si>
  <si>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</si>
  <si>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</si>
  <si>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</si>
  <si>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</si>
  <si>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</si>
  <si>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</si>
  <si>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</si>
  <si>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</si>
  <si>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</si>
  <si>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</si>
  <si>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</si>
  <si>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</si>
  <si>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</si>
  <si>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</si>
  <si>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</si>
  <si>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</si>
  <si>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</si>
  <si>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</si>
  <si>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</si>
  <si>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</si>
  <si>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</si>
  <si>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</si>
  <si>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</si>
  <si>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</si>
  <si>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</si>
  <si>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</si>
  <si>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</si>
  <si>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</si>
  <si>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</si>
  <si>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</si>
  <si>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</si>
  <si>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</si>
  <si>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</si>
  <si>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</si>
  <si>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</si>
  <si>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</si>
  <si>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</si>
  <si>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</si>
  <si>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</si>
  <si>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</si>
  <si>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</si>
  <si>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</si>
  <si>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</si>
  <si>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</si>
  <si>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</si>
  <si>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</si>
  <si>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</si>
  <si>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</si>
  <si>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</si>
  <si>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</si>
  <si>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</si>
  <si>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</si>
  <si>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</si>
  <si>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</si>
  <si>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</si>
  <si>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</si>
  <si>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</si>
  <si>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</si>
  <si>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</si>
  <si>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</si>
  <si>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</si>
  <si>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</si>
  <si>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</si>
  <si>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</si>
  <si>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</si>
  <si>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</si>
  <si>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</si>
  <si>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</si>
  <si>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</si>
  <si>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</si>
  <si>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</si>
  <si>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</si>
  <si>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</si>
  <si>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</si>
  <si>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</si>
  <si>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</si>
  <si>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</si>
  <si>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</si>
  <si>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</si>
  <si>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</si>
  <si>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</si>
  <si>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</si>
  <si>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</si>
  <si>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</si>
  <si>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</si>
  <si>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</si>
  <si>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</si>
  <si>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</si>
  <si>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</si>
  <si>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</si>
  <si>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</si>
  <si>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</si>
  <si>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</si>
  <si>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</si>
  <si>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</si>
  <si>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</si>
  <si>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</si>
  <si>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</si>
  <si>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</si>
  <si>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</si>
  <si>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</si>
  <si>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</si>
  <si>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</si>
  <si>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</si>
  <si>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</si>
  <si>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</si>
  <si>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</si>
  <si>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</si>
  <si>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</si>
  <si>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</si>
  <si>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</si>
  <si>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</si>
  <si>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</si>
  <si>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</si>
  <si>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</si>
  <si>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</si>
  <si>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</si>
  <si>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</si>
  <si>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</si>
  <si>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</si>
  <si>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</si>
  <si>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</si>
  <si>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</si>
  <si>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</si>
  <si>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</si>
  <si>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</si>
  <si>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</si>
  <si>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</si>
  <si>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</si>
  <si>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</si>
  <si>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</si>
  <si>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</si>
  <si>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</si>
  <si>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</si>
  <si>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</si>
  <si>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</si>
  <si>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</si>
  <si>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</si>
  <si>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</si>
  <si>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</si>
  <si>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</si>
  <si>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</si>
  <si>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</si>
  <si>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</si>
  <si>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</si>
  <si>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</si>
  <si>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</si>
  <si>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</si>
  <si>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</si>
  <si>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</si>
  <si>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</si>
  <si>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</si>
  <si>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</si>
  <si>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</si>
  <si>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</si>
  <si>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</si>
  <si>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</si>
  <si>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</si>
  <si>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</si>
  <si>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</si>
  <si>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</si>
  <si>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</si>
  <si>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</si>
  <si>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</si>
  <si>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</si>
  <si>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</si>
  <si>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</si>
  <si>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</si>
  <si>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</si>
  <si>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</si>
  <si>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</si>
  <si>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</si>
  <si>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</si>
  <si>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</si>
  <si>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</si>
  <si>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</si>
  <si>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</si>
  <si>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</si>
  <si>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</si>
  <si>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</si>
  <si>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</si>
  <si>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</si>
  <si>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</si>
  <si>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</si>
  <si>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</si>
  <si>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</si>
  <si>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</si>
  <si>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</si>
  <si>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</si>
  <si>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</si>
  <si>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</si>
  <si>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</si>
  <si>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</si>
  <si>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</si>
  <si>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</si>
  <si>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</si>
  <si>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</si>
  <si>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</si>
  <si>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</si>
  <si>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</si>
  <si>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</si>
  <si>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</si>
  <si>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</si>
  <si>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</si>
  <si>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</si>
  <si>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</si>
  <si>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</si>
  <si>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</si>
  <si>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</si>
  <si>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</si>
  <si>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</si>
  <si>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</si>
  <si>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</si>
  <si>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</si>
  <si>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</si>
  <si>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</si>
  <si>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</si>
  <si>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</si>
  <si>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</si>
  <si>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</si>
  <si>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</si>
  <si>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</si>
  <si>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</si>
  <si>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</si>
  <si>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</si>
  <si>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</si>
  <si>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</si>
  <si>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</si>
  <si>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</si>
  <si>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</si>
  <si>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</si>
  <si>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</si>
  <si>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</si>
  <si>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</si>
  <si>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</si>
  <si>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</si>
  <si>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</si>
  <si>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</si>
  <si>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</si>
  <si>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</si>
  <si>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</si>
  <si>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</si>
  <si>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</si>
  <si>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</si>
  <si>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</si>
  <si>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</si>
  <si>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</si>
  <si>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</si>
  <si>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</si>
  <si>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</si>
  <si>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</si>
  <si>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</si>
  <si>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</si>
  <si>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</si>
  <si>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</si>
  <si>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</si>
  <si>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</si>
  <si>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</si>
  <si>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</si>
  <si>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</si>
  <si>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</si>
  <si>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</si>
  <si>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</si>
  <si>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</si>
  <si>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</si>
  <si>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</si>
  <si>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</si>
  <si>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</si>
  <si>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</si>
  <si>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</si>
  <si>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</si>
  <si>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</si>
  <si>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</si>
  <si>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</si>
  <si>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</si>
  <si>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</si>
  <si>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</si>
  <si>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</si>
  <si>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</si>
  <si>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</si>
  <si>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</si>
  <si>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</si>
  <si>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</si>
  <si>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</si>
  <si>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</si>
  <si>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</si>
  <si>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</si>
  <si>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</si>
  <si>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</si>
  <si>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</si>
  <si>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</si>
  <si>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</si>
  <si>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</si>
  <si>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</si>
  <si>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</si>
  <si>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</si>
  <si>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</si>
  <si>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</si>
  <si>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</si>
  <si>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</si>
  <si>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</si>
  <si>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</si>
  <si>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</si>
  <si>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</si>
  <si>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</si>
  <si>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</si>
  <si>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</si>
  <si>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</si>
  <si>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</si>
  <si>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</si>
  <si>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</si>
  <si>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</si>
  <si>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</si>
  <si>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</si>
  <si>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</si>
  <si>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</si>
  <si>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</si>
  <si>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</si>
  <si>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</si>
  <si>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</si>
  <si>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</si>
  <si>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</si>
  <si>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</si>
  <si>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</si>
  <si>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</si>
  <si>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</si>
  <si>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</si>
  <si>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</si>
  <si>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</si>
  <si>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</si>
  <si>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</si>
  <si>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</si>
  <si>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</si>
  <si>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</si>
  <si>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</si>
  <si>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</si>
  <si>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</si>
  <si>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</si>
  <si>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</si>
  <si>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</si>
  <si>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</si>
  <si>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</si>
  <si>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</si>
  <si>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</si>
  <si>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</si>
  <si>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</si>
  <si>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</si>
  <si>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</si>
  <si>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</si>
  <si>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</si>
  <si>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</si>
  <si>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</si>
  <si>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</si>
  <si>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</si>
  <si>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</si>
  <si>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</si>
  <si>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</si>
  <si>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</si>
  <si>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</si>
  <si>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</si>
  <si>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</si>
  <si>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</si>
  <si>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</si>
  <si>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</si>
  <si>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</si>
  <si>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</si>
  <si>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</si>
  <si>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</si>
  <si>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</si>
  <si>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</si>
  <si>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</si>
  <si>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</si>
  <si>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</si>
  <si>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</si>
  <si>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</si>
  <si>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</si>
  <si>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</si>
  <si>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</si>
  <si>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</si>
  <si>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</si>
  <si>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</si>
  <si>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</si>
  <si>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</si>
  <si>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</si>
  <si>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</si>
  <si>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</si>
  <si>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</si>
  <si>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</si>
  <si>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</si>
  <si>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</si>
  <si>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</si>
  <si>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</si>
  <si>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</si>
  <si>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</si>
  <si>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</si>
  <si>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</si>
  <si>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</si>
  <si>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</si>
  <si>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</si>
  <si>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</si>
  <si>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</si>
  <si>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</si>
  <si>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</si>
  <si>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</si>
  <si>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</si>
  <si>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</si>
  <si>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</si>
  <si>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</si>
  <si>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</si>
  <si>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</si>
  <si>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</si>
  <si>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</si>
  <si>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</si>
  <si>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</si>
  <si>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</si>
  <si>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</si>
  <si>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</si>
  <si>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</si>
  <si>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</si>
  <si>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</si>
  <si>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</si>
  <si>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</si>
  <si>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</si>
  <si>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</si>
  <si>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</si>
  <si>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</si>
  <si>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</si>
  <si>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</si>
  <si>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</si>
  <si>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</si>
  <si>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</si>
  <si>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</si>
  <si>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</si>
  <si>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</si>
  <si>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</si>
  <si>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</si>
  <si>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</si>
  <si>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</si>
  <si>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</si>
  <si>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</si>
  <si>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</si>
  <si>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</si>
  <si>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</si>
  <si>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</si>
  <si>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</si>
  <si>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</si>
  <si>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</si>
  <si>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</si>
  <si>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</si>
  <si>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</si>
  <si>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</si>
  <si>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</si>
  <si>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</si>
  <si>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</si>
  <si>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</si>
  <si>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</si>
  <si>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</si>
  <si>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</si>
  <si>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</si>
  <si>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</si>
  <si>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</si>
  <si>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</si>
  <si>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</si>
  <si>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</si>
  <si>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</si>
  <si>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</si>
  <si>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</si>
  <si>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</si>
  <si>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</si>
  <si>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</si>
  <si>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</si>
  <si>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</si>
  <si>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</si>
  <si>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</si>
  <si>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</si>
  <si>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</si>
  <si>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</si>
  <si>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</si>
  <si>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</si>
  <si>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</si>
  <si>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</si>
  <si>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</si>
  <si>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</si>
  <si>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</si>
  <si>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</si>
  <si>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</si>
  <si>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</si>
  <si>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</si>
  <si>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</si>
  <si>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</si>
  <si>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</si>
  <si>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</si>
  <si>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</si>
  <si>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</si>
  <si>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</si>
  <si>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</si>
  <si>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</si>
  <si>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</si>
  <si>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</si>
  <si>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</si>
  <si>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</si>
  <si>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</si>
  <si>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</si>
  <si>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</si>
  <si>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</si>
  <si>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</si>
  <si>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</si>
  <si>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</si>
  <si>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</si>
  <si>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</si>
  <si>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</si>
  <si>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</si>
  <si>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</si>
  <si>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</si>
  <si>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</si>
  <si>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</si>
  <si>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</si>
  <si>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</si>
  <si>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</si>
  <si>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</si>
  <si>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</si>
  <si>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</si>
  <si>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</si>
  <si>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</si>
  <si>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</si>
  <si>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</si>
  <si>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</si>
  <si>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</si>
  <si>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</si>
  <si>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</si>
  <si>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</si>
  <si>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</si>
  <si>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</si>
  <si>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</si>
  <si>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</si>
  <si>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</si>
  <si>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</si>
  <si>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</si>
  <si>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</si>
  <si>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</si>
  <si>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</si>
  <si>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</si>
  <si>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</si>
  <si>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</si>
  <si>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</si>
  <si>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</si>
  <si>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</si>
  <si>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</si>
  <si>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</si>
  <si>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</si>
  <si>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</si>
  <si>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</si>
  <si>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</si>
  <si>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</si>
  <si>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</si>
  <si>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</si>
  <si>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</si>
  <si>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</si>
  <si>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</si>
  <si>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</si>
  <si>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</si>
  <si>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</si>
  <si>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</si>
  <si>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</si>
  <si>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</si>
  <si>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</si>
  <si>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</si>
  <si>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</si>
  <si>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</si>
  <si>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</si>
  <si>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</si>
  <si>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</si>
  <si>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</si>
  <si>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</si>
  <si>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</si>
  <si>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</si>
  <si>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</si>
  <si>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</si>
  <si>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</si>
  <si>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</si>
  <si>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</si>
  <si>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</si>
  <si>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</si>
  <si>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</si>
  <si>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</si>
  <si>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</si>
  <si>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</si>
  <si>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</si>
  <si>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</si>
  <si>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</si>
  <si>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</si>
  <si>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</si>
  <si>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</si>
  <si>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</si>
  <si>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</si>
  <si>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</si>
  <si>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</si>
  <si>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</si>
  <si>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</si>
  <si>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</si>
  <si>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</si>
  <si>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</si>
  <si>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</si>
  <si>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</si>
  <si>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</si>
  <si>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</si>
  <si>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</si>
  <si>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</si>
  <si>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</si>
  <si>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</si>
  <si>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</si>
  <si>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</si>
  <si>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</si>
  <si>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</si>
  <si>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</si>
  <si>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</si>
  <si>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</si>
  <si>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</si>
  <si>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</si>
  <si>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</si>
  <si>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</si>
  <si>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</si>
  <si>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</si>
  <si>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</si>
  <si>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</si>
  <si>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</si>
  <si>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</si>
  <si>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</si>
  <si>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</si>
  <si>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</si>
  <si>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</si>
  <si>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</si>
  <si>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</si>
  <si>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</si>
  <si>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</si>
  <si>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</si>
  <si>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</si>
  <si>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</si>
  <si>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</si>
  <si>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</si>
  <si>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</si>
  <si>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</si>
  <si>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</si>
  <si>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</si>
  <si>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</si>
  <si>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</si>
  <si>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</si>
  <si>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</si>
  <si>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</si>
  <si>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</si>
  <si>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</si>
  <si>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</si>
  <si>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</si>
  <si>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</si>
  <si>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</si>
  <si>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</si>
  <si>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</si>
  <si>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</si>
  <si>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</si>
  <si>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</si>
  <si>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</si>
  <si>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</si>
  <si>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</si>
  <si>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</si>
  <si>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</si>
  <si>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</si>
  <si>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</si>
  <si>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</si>
  <si>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</si>
  <si>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</si>
  <si>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</si>
  <si>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</si>
  <si>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</si>
  <si>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</si>
  <si>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</si>
  <si>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</si>
  <si>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</si>
  <si>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</si>
  <si>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</si>
  <si>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</si>
  <si>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</si>
  <si>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</si>
  <si>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</si>
  <si>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</si>
  <si>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</si>
  <si>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</si>
  <si>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</si>
  <si>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</si>
  <si>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</si>
  <si>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</si>
  <si>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</si>
  <si>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</si>
  <si>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</si>
  <si>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</si>
  <si>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</si>
  <si>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</si>
  <si>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</si>
  <si>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</si>
  <si>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</si>
  <si>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</si>
  <si>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</si>
  <si>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</si>
  <si>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</si>
  <si>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</si>
  <si>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</si>
  <si>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</si>
  <si>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</si>
  <si>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</si>
  <si>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</si>
  <si>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</si>
  <si>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</si>
  <si>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</si>
  <si>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</si>
  <si>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</si>
  <si>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</si>
  <si>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</si>
  <si>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</si>
  <si>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</si>
  <si>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</si>
  <si>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</si>
  <si>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</si>
  <si>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</si>
  <si>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</si>
  <si>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</si>
  <si>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</si>
  <si>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</si>
  <si>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</si>
  <si>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</si>
  <si>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</si>
  <si>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</si>
  <si>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</si>
  <si>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</si>
  <si>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</si>
  <si>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</si>
  <si>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</si>
  <si>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</si>
  <si>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</si>
  <si>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</si>
  <si>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</si>
  <si>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</si>
  <si>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</si>
  <si>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</si>
  <si>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</si>
  <si>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</si>
  <si>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</si>
  <si>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</si>
  <si>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</si>
  <si>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</si>
  <si>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</si>
  <si>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</si>
  <si>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</si>
  <si>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</si>
  <si>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</si>
  <si>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</si>
  <si>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</si>
  <si>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</si>
  <si>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</si>
  <si>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</si>
  <si>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</si>
  <si>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</si>
  <si>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</si>
  <si>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</si>
  <si>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</si>
  <si>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</si>
  <si>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</si>
  <si>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</si>
  <si>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</si>
  <si>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</si>
  <si>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</si>
  <si>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</si>
  <si>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</si>
  <si>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</si>
  <si>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</si>
  <si>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</si>
  <si>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</si>
  <si>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</si>
  <si>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</si>
  <si>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</si>
  <si>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</si>
  <si>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</si>
  <si>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</si>
  <si>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</si>
  <si>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</si>
  <si>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</si>
  <si>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</si>
  <si>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</si>
  <si>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</si>
  <si>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</si>
  <si>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</si>
  <si>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</si>
  <si>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</si>
  <si>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</si>
  <si>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</si>
  <si>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</si>
  <si>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</si>
  <si>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</si>
  <si>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</si>
  <si>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</si>
  <si>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</si>
  <si>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</si>
  <si>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</si>
  <si>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</si>
  <si>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</si>
  <si>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</si>
  <si>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</si>
  <si>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</si>
  <si>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</si>
  <si>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</si>
  <si>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</si>
  <si>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</si>
  <si>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</si>
  <si>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</si>
  <si>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</si>
  <si>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</si>
  <si>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</si>
  <si>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</si>
  <si>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</si>
  <si>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</si>
  <si>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</si>
  <si>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</si>
  <si>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</si>
  <si>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</si>
  <si>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</si>
  <si>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</si>
  <si>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</si>
  <si>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</si>
  <si>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</si>
  <si>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</si>
  <si>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</si>
  <si>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</si>
  <si>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</si>
  <si>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</si>
  <si>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</si>
  <si>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</si>
  <si>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</si>
  <si>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</si>
  <si>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</si>
  <si>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</si>
  <si>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</si>
  <si>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</si>
  <si>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</si>
  <si>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</si>
  <si>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</si>
  <si>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</si>
  <si>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</si>
  <si>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</si>
  <si>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</si>
  <si>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</si>
  <si>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</si>
  <si>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</si>
  <si>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</si>
  <si>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</si>
  <si>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</si>
  <si>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</si>
  <si>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</si>
  <si>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</si>
  <si>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</si>
  <si>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</si>
  <si>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</si>
  <si>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</si>
  <si>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</si>
  <si>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</si>
  <si>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</si>
  <si>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</si>
  <si>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</si>
  <si>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</si>
  <si>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</si>
  <si>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</si>
  <si>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</si>
  <si>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</si>
  <si>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</si>
  <si>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</si>
  <si>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</si>
  <si>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</si>
  <si>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</si>
  <si>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</si>
  <si>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</si>
  <si>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</si>
  <si>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</si>
  <si>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</si>
  <si>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</si>
  <si>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</si>
  <si>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</si>
  <si>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</si>
  <si>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</si>
  <si>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</si>
  <si>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</si>
  <si>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</si>
  <si>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</si>
  <si>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</si>
  <si>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</si>
  <si>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</si>
  <si>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</si>
  <si>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</si>
  <si>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</si>
  <si>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</si>
  <si>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</si>
  <si>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</si>
  <si>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</si>
  <si>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</si>
  <si>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</si>
  <si>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</si>
  <si>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</si>
  <si>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</si>
  <si>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</si>
  <si>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</si>
  <si>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</si>
  <si>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</si>
  <si>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</si>
  <si>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</si>
  <si>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</si>
  <si>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</si>
  <si>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</si>
  <si>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</si>
  <si>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</si>
  <si>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</si>
  <si>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</si>
  <si>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</si>
  <si>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</si>
  <si>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</si>
  <si>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</si>
  <si>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</si>
  <si>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</si>
  <si>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</si>
  <si>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</si>
  <si>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</si>
  <si>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</si>
  <si>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</si>
  <si>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</si>
  <si>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</si>
  <si>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</si>
  <si>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</si>
  <si>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</si>
  <si>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</si>
  <si>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</si>
  <si>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</si>
  <si>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</si>
  <si>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</si>
  <si>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</si>
  <si>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</si>
  <si>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</si>
  <si>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</si>
  <si>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</si>
  <si>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</si>
  <si>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</si>
  <si>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</si>
  <si>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</si>
  <si>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</si>
  <si>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</si>
  <si>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</si>
  <si>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</si>
  <si>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</si>
  <si>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</si>
  <si>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</si>
  <si>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</si>
  <si>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</si>
  <si>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</si>
  <si>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</si>
  <si>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</si>
  <si>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</si>
  <si>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</si>
  <si>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</si>
  <si>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</si>
  <si>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</si>
  <si>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</si>
  <si>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</si>
  <si>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</si>
  <si>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</si>
  <si>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</si>
  <si>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</si>
  <si>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</si>
  <si>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</si>
  <si>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</si>
  <si>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</si>
  <si>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</si>
  <si>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</si>
  <si>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</si>
  <si>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</si>
  <si>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</si>
  <si>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</si>
  <si>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</si>
  <si>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</si>
  <si>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</si>
  <si>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</si>
  <si>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</si>
  <si>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</si>
  <si>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</si>
  <si>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</si>
  <si>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</si>
  <si>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</si>
  <si>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</si>
  <si>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</si>
  <si>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</si>
  <si>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</si>
  <si>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</si>
  <si>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</si>
  <si>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</si>
  <si>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</si>
  <si>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</si>
  <si>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</si>
  <si>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</si>
  <si>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</si>
  <si>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</si>
  <si>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</si>
  <si>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</si>
  <si>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</si>
  <si>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</si>
  <si>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</si>
  <si>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</si>
  <si>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</si>
  <si>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</si>
  <si>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</si>
  <si>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</si>
  <si>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</si>
  <si>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</si>
  <si>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</si>
  <si>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</si>
  <si>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</si>
  <si>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</si>
  <si>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</si>
  <si>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</si>
  <si>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</si>
  <si>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</si>
  <si>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</si>
  <si>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</si>
  <si>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</si>
  <si>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</si>
  <si>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</si>
  <si>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</si>
  <si>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</si>
  <si>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</si>
  <si>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</si>
  <si>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</si>
  <si>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</si>
  <si>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</si>
  <si>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</si>
  <si>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</si>
  <si>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</si>
  <si>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</si>
  <si>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</si>
  <si>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</si>
  <si>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</si>
  <si>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</si>
  <si>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</si>
  <si>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</si>
  <si>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</si>
  <si>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</si>
  <si>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</si>
  <si>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</si>
  <si>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</si>
  <si>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</si>
  <si>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</si>
  <si>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</si>
  <si>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</si>
  <si>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</si>
  <si>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</si>
  <si>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</si>
  <si>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</si>
  <si>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</si>
  <si>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</si>
  <si>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</si>
  <si>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</si>
  <si>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</si>
  <si>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</si>
  <si>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</si>
  <si>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</si>
  <si>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</si>
  <si>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</si>
  <si>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</si>
  <si>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</si>
  <si>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</si>
  <si>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</si>
  <si>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</si>
  <si>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</si>
  <si>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</si>
  <si>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</si>
  <si>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</si>
  <si>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</si>
  <si>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</si>
  <si>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</si>
  <si>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</si>
  <si>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</si>
  <si>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</si>
  <si>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</si>
  <si>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</si>
  <si>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</si>
  <si>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</si>
  <si>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</si>
  <si>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</si>
  <si>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</si>
  <si>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</si>
  <si>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</si>
  <si>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</si>
  <si>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</si>
  <si>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</si>
  <si>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</si>
  <si>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</si>
  <si>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</si>
  <si>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</si>
  <si>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</si>
  <si>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</si>
  <si>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</si>
  <si>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</si>
  <si>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</si>
  <si>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</si>
  <si>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</si>
  <si>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</si>
  <si>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</si>
  <si>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</si>
  <si>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</si>
  <si>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</si>
  <si>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</si>
  <si>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</si>
  <si>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</si>
  <si>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</si>
  <si>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</si>
  <si>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</si>
  <si>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</si>
  <si>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</si>
  <si>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</si>
  <si>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</si>
  <si>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</si>
  <si>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</si>
  <si>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</si>
  <si>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</si>
  <si>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</si>
  <si>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</si>
  <si>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</si>
  <si>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</si>
  <si>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</si>
  <si>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</si>
  <si>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</si>
  <si>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</si>
  <si>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</si>
  <si>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</si>
  <si>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</si>
  <si>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</si>
  <si>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</si>
  <si>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</si>
  <si>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</si>
  <si>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</si>
  <si>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</si>
  <si>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</si>
  <si>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</si>
  <si>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</si>
  <si>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</si>
  <si>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</si>
  <si>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</si>
  <si>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</si>
  <si>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</si>
  <si>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</si>
  <si>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</si>
  <si>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</si>
  <si>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</si>
  <si>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</si>
  <si>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</si>
  <si>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</si>
  <si>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</si>
  <si>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</si>
  <si>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</si>
  <si>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</si>
  <si>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</si>
  <si>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</si>
  <si>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</si>
  <si>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</si>
  <si>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</si>
  <si>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</si>
  <si>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</si>
  <si>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</si>
  <si>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</si>
  <si>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</si>
  <si>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</si>
  <si>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</si>
  <si>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</si>
  <si>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</si>
  <si>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</si>
  <si>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</si>
  <si>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</si>
  <si>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</si>
  <si>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</si>
  <si>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</si>
  <si>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</si>
  <si>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</si>
  <si>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</si>
  <si>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</si>
  <si>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</si>
  <si>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</si>
  <si>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</si>
  <si>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</si>
  <si>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</si>
  <si>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</si>
  <si>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</si>
  <si>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</si>
  <si>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</si>
  <si>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</si>
  <si>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</si>
  <si>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</si>
  <si>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</si>
  <si>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</si>
  <si>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</si>
  <si>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</si>
  <si>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</si>
  <si>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</si>
  <si>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</si>
  <si>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</si>
  <si>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</si>
  <si>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</si>
  <si>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</si>
  <si>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</si>
  <si>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</si>
  <si>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</si>
  <si>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</si>
  <si>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</si>
  <si>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</si>
  <si>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</si>
  <si>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</si>
  <si>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</si>
  <si>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</si>
  <si>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</si>
  <si>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</si>
  <si>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</si>
  <si>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</si>
  <si>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</si>
  <si>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</si>
  <si>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</si>
  <si>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</si>
  <si>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</si>
  <si>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</si>
  <si>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</si>
  <si>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</si>
  <si>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</si>
  <si>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</si>
  <si>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</si>
  <si>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</si>
  <si>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</si>
  <si>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</si>
  <si>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</si>
  <si>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</si>
  <si>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</si>
  <si>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</si>
  <si>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</si>
  <si>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</si>
  <si>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</si>
  <si>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</si>
  <si>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</si>
  <si>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</si>
  <si>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</si>
  <si>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</si>
  <si>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</si>
  <si>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</si>
  <si>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</si>
  <si>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</si>
  <si>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</si>
  <si>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</si>
  <si>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</si>
  <si>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</si>
  <si>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</si>
  <si>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</si>
  <si>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</si>
  <si>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</si>
  <si>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</si>
  <si>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</si>
  <si>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</si>
  <si>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</si>
  <si>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</si>
  <si>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</si>
  <si>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</si>
  <si>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</si>
  <si>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</si>
  <si>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</si>
  <si>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</si>
  <si>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</si>
  <si>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</si>
  <si>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</si>
  <si>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</si>
  <si>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</si>
  <si>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</si>
  <si>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</si>
  <si>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</si>
  <si>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</si>
  <si>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</si>
  <si>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</si>
  <si>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</si>
  <si>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</si>
  <si>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</si>
  <si>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</si>
  <si>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</si>
  <si>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</si>
  <si>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</si>
  <si>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</si>
  <si>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</si>
  <si>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</si>
  <si>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</si>
  <si>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</si>
  <si>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</si>
  <si>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</si>
  <si>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</si>
  <si>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</si>
  <si>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</si>
  <si>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</si>
  <si>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</si>
  <si>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</si>
  <si>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</si>
  <si>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</si>
  <si>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</si>
  <si>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</si>
  <si>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</si>
  <si>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</si>
  <si>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</si>
  <si>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</si>
  <si>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</si>
  <si>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</si>
  <si>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</si>
  <si>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</si>
  <si>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</si>
  <si>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</si>
  <si>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</si>
  <si>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</si>
  <si>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</si>
  <si>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</si>
  <si>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</si>
  <si>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</si>
  <si>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</si>
  <si>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</si>
  <si>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</si>
  <si>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</si>
  <si>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</si>
  <si>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</si>
  <si>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</si>
  <si>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</si>
  <si>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</si>
  <si>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</si>
  <si>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</si>
  <si>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</si>
  <si>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</si>
  <si>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</si>
  <si>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</si>
  <si>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</si>
  <si>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</si>
  <si>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</si>
  <si>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</si>
  <si>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</si>
  <si>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</si>
  <si>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</si>
  <si>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</si>
  <si>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</si>
  <si>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</si>
  <si>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</si>
  <si>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</si>
  <si>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</si>
  <si>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</si>
  <si>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</si>
  <si>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</si>
  <si>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</si>
  <si>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</si>
  <si>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</si>
  <si>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</si>
  <si>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</si>
  <si>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</si>
  <si>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</si>
  <si>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</si>
  <si>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</si>
  <si>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</si>
  <si>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</si>
  <si>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</si>
  <si>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</si>
  <si>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</si>
  <si>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</si>
  <si>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</si>
  <si>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</si>
  <si>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</si>
  <si>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</si>
  <si>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</si>
  <si>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</si>
  <si>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</si>
  <si>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</si>
  <si>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</si>
  <si>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</si>
  <si>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</si>
  <si>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</si>
  <si>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</si>
  <si>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</si>
  <si>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</si>
  <si>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</si>
  <si>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</si>
  <si>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</si>
  <si>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</si>
  <si>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</si>
  <si>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</si>
  <si>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</si>
  <si>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</si>
  <si>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</si>
  <si>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</si>
  <si>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</si>
  <si>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</si>
  <si>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</si>
  <si>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</si>
  <si>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</si>
  <si>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</si>
  <si>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</si>
  <si>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</si>
  <si>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</si>
  <si>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</si>
  <si>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</si>
  <si>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</si>
  <si>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</si>
  <si>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</si>
  <si>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</si>
  <si>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</si>
  <si>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</si>
  <si>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</si>
  <si>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</si>
  <si>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</si>
  <si>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</si>
  <si>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</si>
  <si>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</si>
  <si>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</si>
  <si>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</si>
  <si>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</si>
  <si>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</si>
  <si>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</si>
  <si>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</si>
  <si>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</si>
  <si>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</si>
  <si>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</si>
  <si>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</si>
  <si>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</si>
  <si>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</si>
  <si>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</si>
  <si>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</si>
  <si>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</si>
  <si>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</si>
  <si>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</si>
  <si>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</si>
  <si>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</si>
  <si>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</si>
  <si>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</si>
  <si>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</si>
  <si>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</si>
  <si>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</si>
  <si>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</si>
  <si>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</si>
  <si>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</si>
  <si>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</si>
  <si>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</si>
  <si>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</si>
  <si>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</si>
  <si>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</si>
  <si>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</si>
  <si>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</si>
  <si>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</si>
  <si>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</si>
  <si>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</si>
  <si>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</si>
  <si>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</si>
  <si>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</si>
  <si>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</si>
  <si>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</si>
  <si>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</si>
  <si>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</si>
  <si>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</si>
  <si>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</si>
  <si>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</si>
  <si>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</si>
  <si>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</si>
  <si>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</si>
  <si>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</si>
  <si>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</si>
  <si>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</si>
  <si>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</si>
  <si>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</si>
  <si>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</si>
  <si>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</si>
  <si>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</si>
  <si>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</si>
  <si>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</si>
  <si>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</si>
  <si>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</si>
  <si>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</si>
  <si>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</si>
  <si>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</si>
  <si>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</si>
  <si>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</si>
  <si>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</si>
  <si>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</si>
  <si>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</si>
  <si>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</si>
  <si>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</si>
  <si>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</si>
  <si>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</si>
  <si>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</si>
  <si>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</si>
  <si>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</si>
  <si>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</si>
  <si>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</si>
  <si>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</si>
  <si>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</si>
  <si>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</si>
  <si>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</si>
  <si>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</si>
  <si>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</si>
  <si>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</si>
  <si>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</si>
  <si>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</si>
  <si>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</si>
  <si>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</si>
  <si>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</si>
  <si>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</si>
  <si>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</si>
  <si>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</si>
  <si>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</si>
  <si>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</si>
  <si>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</si>
  <si>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</si>
  <si>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</si>
  <si>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</si>
  <si>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</si>
  <si>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</si>
  <si>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</si>
  <si>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</si>
  <si>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</si>
  <si>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</si>
  <si>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</si>
  <si>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</si>
  <si>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</si>
  <si>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</si>
  <si>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</si>
  <si>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</si>
  <si>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</si>
  <si>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</si>
  <si>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</si>
  <si>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</si>
  <si>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</si>
  <si>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</si>
  <si>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</si>
  <si>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</si>
  <si>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</si>
  <si>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</si>
  <si>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</si>
  <si>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</si>
  <si>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</si>
  <si>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</si>
  <si>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</si>
  <si>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</si>
  <si>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</si>
  <si>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</si>
  <si>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</si>
  <si>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</si>
  <si>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</si>
  <si>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</si>
  <si>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</si>
  <si>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</si>
  <si>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</si>
  <si>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</si>
  <si>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</si>
  <si>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</si>
  <si>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</si>
  <si>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</si>
  <si>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</si>
  <si>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</si>
  <si>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</si>
  <si>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</si>
  <si>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</si>
  <si>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</si>
  <si>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</si>
  <si>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</si>
  <si>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</si>
  <si>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</si>
  <si>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</si>
  <si>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</si>
  <si>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</si>
  <si>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</si>
  <si>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</si>
  <si>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</si>
  <si>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</si>
  <si>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</si>
  <si>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</si>
  <si>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</si>
  <si>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</si>
  <si>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</si>
  <si>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</si>
  <si>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</si>
  <si>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</si>
  <si>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</si>
  <si>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</si>
  <si>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</si>
  <si>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</si>
  <si>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</si>
  <si>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</si>
  <si>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</si>
  <si>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</si>
  <si>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</si>
  <si>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</si>
  <si>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</si>
  <si>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</si>
  <si>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</si>
  <si>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</si>
  <si>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</si>
  <si>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</si>
  <si>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</si>
  <si>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</si>
  <si>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</si>
  <si>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</si>
  <si>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</si>
  <si>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</si>
  <si>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</si>
  <si>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</si>
  <si>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</si>
  <si>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</si>
  <si>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</si>
  <si>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</si>
  <si>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</si>
  <si>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</si>
  <si>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</si>
  <si>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</si>
  <si>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</si>
  <si>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</si>
  <si>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</si>
  <si>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</si>
  <si>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</si>
  <si>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</si>
  <si>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</si>
  <si>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</si>
  <si>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</si>
  <si>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</si>
  <si>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</si>
  <si>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</si>
  <si>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</si>
  <si>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</si>
  <si>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</si>
  <si>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</si>
  <si>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</si>
  <si>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</si>
  <si>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</si>
  <si>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</si>
  <si>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</si>
  <si>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</si>
  <si>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</si>
  <si>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</si>
  <si>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</si>
  <si>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</si>
  <si>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</si>
  <si>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</si>
  <si>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</si>
  <si>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</si>
  <si>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</si>
  <si>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</si>
  <si>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</si>
  <si>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</si>
  <si>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</si>
  <si>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</si>
  <si>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</si>
  <si>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</si>
  <si>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</si>
  <si>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</si>
  <si>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</si>
  <si>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</si>
  <si>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</si>
  <si>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</si>
  <si>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</si>
  <si>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</si>
  <si>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</si>
  <si>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</si>
  <si>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</si>
  <si>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</si>
  <si>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</si>
  <si>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</si>
  <si>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</si>
  <si>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</si>
  <si>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</si>
  <si>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</si>
  <si>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</si>
  <si>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</si>
  <si>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</si>
  <si>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</si>
  <si>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</si>
  <si>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</si>
  <si>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</si>
  <si>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</si>
  <si>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</si>
  <si>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</si>
  <si>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</si>
  <si>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</si>
  <si>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</si>
  <si>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</si>
  <si>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</si>
  <si>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</si>
  <si>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</si>
  <si>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</si>
  <si>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</si>
  <si>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</si>
  <si>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</si>
  <si>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</si>
  <si>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</si>
  <si>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</si>
  <si>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</si>
  <si>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</si>
  <si>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</si>
  <si>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</si>
  <si>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</si>
  <si>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</si>
  <si>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</si>
  <si>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</si>
  <si>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</si>
  <si>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</si>
  <si>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</si>
  <si>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</si>
  <si>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</si>
  <si>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</si>
  <si>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</si>
  <si>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</si>
  <si>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</si>
  <si>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</si>
  <si>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</si>
  <si>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</si>
  <si>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</si>
  <si>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</si>
  <si>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</si>
  <si>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</si>
  <si>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</si>
  <si>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</si>
  <si>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</si>
  <si>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</si>
  <si>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</si>
  <si>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</si>
  <si>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</si>
  <si>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</si>
  <si>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</si>
  <si>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</si>
  <si>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</si>
  <si>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</si>
  <si>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</si>
  <si>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</si>
  <si>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</si>
  <si>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</si>
  <si>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</si>
  <si>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</si>
  <si>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</si>
  <si>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</si>
  <si>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</si>
  <si>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</si>
  <si>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</si>
  <si>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</si>
  <si>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</si>
  <si>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</si>
  <si>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</si>
  <si>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</si>
  <si>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</si>
  <si>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</si>
  <si>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</si>
  <si>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</si>
  <si>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</si>
  <si>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</si>
  <si>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</si>
  <si>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</si>
  <si>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</si>
  <si>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</si>
  <si>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</si>
  <si>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</si>
  <si>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</si>
  <si>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</si>
  <si>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</si>
  <si>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</si>
  <si>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</si>
  <si>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</si>
  <si>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</si>
  <si>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</si>
  <si>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</si>
  <si>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</si>
  <si>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</si>
  <si>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</si>
  <si>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</si>
  <si>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</si>
  <si>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</si>
  <si>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</si>
  <si>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</si>
  <si>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</si>
  <si>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</si>
  <si>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</si>
  <si>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</si>
  <si>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</si>
  <si>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</si>
  <si>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</si>
  <si>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</si>
  <si>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</si>
  <si>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</si>
  <si>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</si>
  <si>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</si>
  <si>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</si>
  <si>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</si>
  <si>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</si>
  <si>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</si>
  <si>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</si>
  <si>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</si>
  <si>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</si>
  <si>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</si>
  <si>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</si>
  <si>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</si>
  <si>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</si>
  <si>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</si>
  <si>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</si>
  <si>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</si>
  <si>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</si>
  <si>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</si>
  <si>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</si>
  <si>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</si>
  <si>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</si>
  <si>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</si>
  <si>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</si>
  <si>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</si>
  <si>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</si>
  <si>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</si>
  <si>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</si>
  <si>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</si>
  <si>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</si>
  <si>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</si>
  <si>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</si>
  <si>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</si>
  <si>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</si>
  <si>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</si>
  <si>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</si>
  <si>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</si>
  <si>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</si>
  <si>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</si>
  <si>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</si>
  <si>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</si>
  <si>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</si>
  <si>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</si>
  <si>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</si>
  <si>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</si>
  <si>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</si>
  <si>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</si>
  <si>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</si>
  <si>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</si>
  <si>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</si>
  <si>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</si>
  <si>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</si>
  <si>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</si>
  <si>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</si>
  <si>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</si>
  <si>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</si>
  <si>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</si>
  <si>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</si>
  <si>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</si>
  <si>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</si>
  <si>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</si>
  <si>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</si>
  <si>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</si>
  <si>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</si>
  <si>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</si>
  <si>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</si>
  <si>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</si>
  <si>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</si>
  <si>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</si>
  <si>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</si>
  <si>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</si>
  <si>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</si>
  <si>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</si>
  <si>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</si>
  <si>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</si>
  <si>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</si>
  <si>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</si>
  <si>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</si>
  <si>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</si>
  <si>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</si>
  <si>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</si>
  <si>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</si>
  <si>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</si>
  <si>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</si>
  <si>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</si>
  <si>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</si>
  <si>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</si>
  <si>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</si>
  <si>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</si>
  <si>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</si>
  <si>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</si>
  <si>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</si>
  <si>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</si>
  <si>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</si>
  <si>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</si>
  <si>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</si>
  <si>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</si>
  <si>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</si>
  <si>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</si>
  <si>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</si>
  <si>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</si>
  <si>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</si>
  <si>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</si>
  <si>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</si>
  <si>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</si>
  <si>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</si>
  <si>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</si>
  <si>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</si>
  <si>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</si>
  <si>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</si>
  <si>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</si>
  <si>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</si>
  <si>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</si>
  <si>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</si>
  <si>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</si>
  <si>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</si>
  <si>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</si>
  <si>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</si>
  <si>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</si>
  <si>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</si>
  <si>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</si>
  <si>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</si>
  <si>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</si>
  <si>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</si>
  <si>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</si>
  <si>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</si>
  <si>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</si>
  <si>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</si>
  <si>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</si>
  <si>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</si>
  <si>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</si>
  <si>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</si>
  <si>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</si>
  <si>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</si>
  <si>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</si>
  <si>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</si>
  <si>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</si>
  <si>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</si>
  <si>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</si>
  <si>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</si>
  <si>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</si>
  <si>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</si>
  <si>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</si>
  <si>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</si>
  <si>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</si>
  <si>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</si>
  <si>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</si>
  <si>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</si>
  <si>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</si>
  <si>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</si>
  <si>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</si>
  <si>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</si>
  <si>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</si>
  <si>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</si>
  <si>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</si>
  <si>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</si>
  <si>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</si>
  <si>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</si>
  <si>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</si>
  <si>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</si>
  <si>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</si>
  <si>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</si>
  <si>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</si>
  <si>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</si>
  <si>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</si>
  <si>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</si>
  <si>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</si>
  <si>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</si>
  <si>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</si>
  <si>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</si>
  <si>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</si>
  <si>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</si>
  <si>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</si>
  <si>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</si>
  <si>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</si>
  <si>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</si>
  <si>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</si>
  <si>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</si>
  <si>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</si>
  <si>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</si>
  <si>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</si>
  <si>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</si>
  <si>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</si>
  <si>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</si>
  <si>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</si>
  <si>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</si>
  <si>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</si>
  <si>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</si>
  <si>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</si>
  <si>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</si>
  <si>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</si>
  <si>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</si>
  <si>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</si>
  <si>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</si>
  <si>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</si>
  <si>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</si>
  <si>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</si>
  <si>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</si>
  <si>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</si>
  <si>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</si>
  <si>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</si>
  <si>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</si>
  <si>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</si>
  <si>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</si>
  <si>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</si>
  <si>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</si>
  <si>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</si>
  <si>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</si>
  <si>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</si>
  <si>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</si>
  <si>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</si>
  <si>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</si>
  <si>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</si>
  <si>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</si>
  <si>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</si>
  <si>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</si>
  <si>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</si>
  <si>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</si>
  <si>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</si>
  <si>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</si>
  <si>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</si>
  <si>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</si>
  <si>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</si>
  <si>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</si>
  <si>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</si>
  <si>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</si>
  <si>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</si>
  <si>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</si>
  <si>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</si>
  <si>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</si>
  <si>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</si>
  <si>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</si>
  <si>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</si>
  <si>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</si>
  <si>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</si>
  <si>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</si>
  <si>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</si>
  <si>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</si>
  <si>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</si>
  <si>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</si>
  <si>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</si>
  <si>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</si>
  <si>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</si>
  <si>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</si>
  <si>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</si>
  <si>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</si>
  <si>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</si>
  <si>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</si>
  <si>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</si>
  <si>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</si>
  <si>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</si>
  <si>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</si>
  <si>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</si>
  <si>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</si>
  <si>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</si>
  <si>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</si>
  <si>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</si>
  <si>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</si>
  <si>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</si>
  <si>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</si>
  <si>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</si>
  <si>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</si>
  <si>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</si>
  <si>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</si>
  <si>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</si>
  <si>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</si>
  <si>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</si>
  <si>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</si>
  <si>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</si>
  <si>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</si>
  <si>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</si>
  <si>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</si>
  <si>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</si>
  <si>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</si>
  <si>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</si>
  <si>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</si>
  <si>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</si>
  <si>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</si>
  <si>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</si>
  <si>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</si>
  <si>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</si>
  <si>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</si>
  <si>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</si>
  <si>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</si>
  <si>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</si>
  <si>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</si>
  <si>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</si>
  <si>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</si>
  <si>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</si>
  <si>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</si>
  <si>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</si>
  <si>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</si>
  <si>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</si>
  <si>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</si>
  <si>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</si>
  <si>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</si>
  <si>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</si>
  <si>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</si>
  <si>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</si>
  <si>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</si>
  <si>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</si>
  <si>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</si>
  <si>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</si>
  <si>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</si>
  <si>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</si>
  <si>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</si>
  <si>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</si>
  <si>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</si>
  <si>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</si>
  <si>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</si>
  <si>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</si>
  <si>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</si>
  <si>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</si>
  <si>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</si>
  <si>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</si>
  <si>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</si>
  <si>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</si>
  <si>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</si>
  <si>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</si>
  <si>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</si>
  <si>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</si>
  <si>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</si>
  <si>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</si>
  <si>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</si>
  <si>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</si>
  <si>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</si>
  <si>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</si>
  <si>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</si>
  <si>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</si>
  <si>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</si>
  <si>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</si>
  <si>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</si>
  <si>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</si>
  <si>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</si>
  <si>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</si>
  <si>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</si>
  <si>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</si>
  <si>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</si>
  <si>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</si>
  <si>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</si>
  <si>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</si>
  <si>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</si>
  <si>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</si>
  <si>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</si>
  <si>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</si>
  <si>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</si>
  <si>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</si>
  <si>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</si>
  <si>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</si>
  <si>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</si>
  <si>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</si>
  <si>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</si>
  <si>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</si>
  <si>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</si>
  <si>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</si>
  <si>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</si>
  <si>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</si>
  <si>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</si>
  <si>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</si>
  <si>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</si>
  <si>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</si>
  <si>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</si>
  <si>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</si>
  <si>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</si>
  <si>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</si>
  <si>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</si>
  <si>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</si>
  <si>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</si>
  <si>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</si>
  <si>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</si>
  <si>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</si>
  <si>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</si>
  <si>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</si>
  <si>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</si>
  <si>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</si>
  <si>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</si>
  <si>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</si>
  <si>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</si>
  <si>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</si>
  <si>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</si>
  <si>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</si>
  <si>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</si>
  <si>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</si>
  <si>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</si>
  <si>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</si>
  <si>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</si>
  <si>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</si>
  <si>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</si>
  <si>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</si>
  <si>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</si>
  <si>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</si>
  <si>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</si>
  <si>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</si>
  <si>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</si>
  <si>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</si>
  <si>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</si>
  <si>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</si>
  <si>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</si>
  <si>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</si>
  <si>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</si>
  <si>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</si>
  <si>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</si>
  <si>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</si>
  <si>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</si>
  <si>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</si>
  <si>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</si>
  <si>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</si>
  <si>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</si>
  <si>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</si>
  <si>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</si>
  <si>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</si>
  <si>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</si>
  <si>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</si>
  <si>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</si>
  <si>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</si>
  <si>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</si>
  <si>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</si>
  <si>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</si>
  <si>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</si>
  <si>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</si>
  <si>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</si>
  <si>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</si>
  <si>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</si>
  <si>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</si>
  <si>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</si>
  <si>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</si>
  <si>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</si>
  <si>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</si>
  <si>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</si>
  <si>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</si>
  <si>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</si>
  <si>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</si>
  <si>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</si>
  <si>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</si>
  <si>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</si>
  <si>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</si>
  <si>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</si>
  <si>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</si>
  <si>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</si>
  <si>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</si>
  <si>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</si>
  <si>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</si>
  <si>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</si>
  <si>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</si>
  <si>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</si>
  <si>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</si>
  <si>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</si>
  <si>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</si>
  <si>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</si>
  <si>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</si>
  <si>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</si>
  <si>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</si>
  <si>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</si>
  <si>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</si>
  <si>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</si>
  <si>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</si>
  <si>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</si>
  <si>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</si>
  <si>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</si>
  <si>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</si>
  <si>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</si>
  <si>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</si>
  <si>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</si>
  <si>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</si>
  <si>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</si>
  <si>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</si>
  <si>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</si>
  <si>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</si>
  <si>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</si>
  <si>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</si>
  <si>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</si>
  <si>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</si>
  <si>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</si>
  <si>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</si>
  <si>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</si>
  <si>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</si>
  <si>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</si>
  <si>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</si>
  <si>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</si>
  <si>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</si>
  <si>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</si>
  <si>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</si>
  <si>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</si>
  <si>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</si>
  <si>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</si>
  <si>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</si>
  <si>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</si>
  <si>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</si>
  <si>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</si>
  <si>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</si>
  <si>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</si>
  <si>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</si>
  <si>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</si>
  <si>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</si>
  <si>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</si>
  <si>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</si>
  <si>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</si>
  <si>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</si>
  <si>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</si>
  <si>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</si>
  <si>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</si>
  <si>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</si>
  <si>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</si>
  <si>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</si>
  <si>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</si>
  <si>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</si>
  <si>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</si>
  <si>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</si>
  <si>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</si>
  <si>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</si>
  <si>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</si>
  <si>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</si>
  <si>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</si>
  <si>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</si>
  <si>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</si>
  <si>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</si>
  <si>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</si>
  <si>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</si>
  <si>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</si>
  <si>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</si>
  <si>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</si>
  <si>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</si>
  <si>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</si>
  <si>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</si>
  <si>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</si>
  <si>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</si>
  <si>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</si>
  <si>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</si>
  <si>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</si>
  <si>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</si>
  <si>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</si>
  <si>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</si>
  <si>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</si>
  <si>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</si>
  <si>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</si>
  <si>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</si>
  <si>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</si>
  <si>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</si>
  <si>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</si>
  <si>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</si>
  <si>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</si>
  <si>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</si>
  <si>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</si>
  <si>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</si>
  <si>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</si>
  <si>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</si>
  <si>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</si>
  <si>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</si>
  <si>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</si>
  <si>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</si>
  <si>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</si>
  <si>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</si>
  <si>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</si>
  <si>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</si>
  <si>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</si>
  <si>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</si>
  <si>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</si>
  <si>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</si>
  <si>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</si>
  <si>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</si>
  <si>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</si>
  <si>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</si>
  <si>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</si>
  <si>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</si>
  <si>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</si>
  <si>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</si>
  <si>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</si>
  <si>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</si>
  <si>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</si>
  <si>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</si>
  <si>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</si>
  <si>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</si>
  <si>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</si>
  <si>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</si>
  <si>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</si>
  <si>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</si>
  <si>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</si>
  <si>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</si>
  <si>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</si>
  <si>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</si>
  <si>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</si>
  <si>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</si>
  <si>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</si>
  <si>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</si>
  <si>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</si>
  <si>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</si>
  <si>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</si>
  <si>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</si>
  <si>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</si>
  <si>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</si>
  <si>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</si>
  <si>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</si>
  <si>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</si>
  <si>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</si>
  <si>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</si>
  <si>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</si>
  <si>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</si>
  <si>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</si>
  <si>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</si>
  <si>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</si>
  <si>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</si>
  <si>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</si>
  <si>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</si>
  <si>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</si>
  <si>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</si>
  <si>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</si>
  <si>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</si>
  <si>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</si>
  <si>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</si>
  <si>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</si>
  <si>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</si>
  <si>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</si>
  <si>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</si>
  <si>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</si>
  <si>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</si>
  <si>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</si>
  <si>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</si>
  <si>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</si>
  <si>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</si>
  <si>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</si>
  <si>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</si>
  <si>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</si>
  <si>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</si>
  <si>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</si>
  <si>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</si>
  <si>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</si>
  <si>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</si>
  <si>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</si>
  <si>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</si>
  <si>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</si>
  <si>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</si>
  <si>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</si>
  <si>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</si>
  <si>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</si>
  <si>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</si>
  <si>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</si>
  <si>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</si>
  <si>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</si>
  <si>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</si>
  <si>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</si>
  <si>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</si>
  <si>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</si>
  <si>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</si>
  <si>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</si>
  <si>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</si>
  <si>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</si>
  <si>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</si>
  <si>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</si>
  <si>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</si>
  <si>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</si>
  <si>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</si>
  <si>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</si>
  <si>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</si>
  <si>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</si>
  <si>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</si>
  <si>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</si>
  <si>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</si>
  <si>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</si>
  <si>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</si>
  <si>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</si>
  <si>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</si>
  <si>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</si>
  <si>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</si>
  <si>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</si>
  <si>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</si>
  <si>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</si>
  <si>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</si>
  <si>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</si>
  <si>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</si>
  <si>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</si>
  <si>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</si>
  <si>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</si>
  <si>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</si>
  <si>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</si>
  <si>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</si>
  <si>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</si>
  <si>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</si>
  <si>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</si>
  <si>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</si>
  <si>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</si>
  <si>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</si>
  <si>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</si>
  <si>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</si>
  <si>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</si>
  <si>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</si>
  <si>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</si>
  <si>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</si>
  <si>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</si>
  <si>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</si>
  <si>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</si>
  <si>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</si>
  <si>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</si>
  <si>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</si>
  <si>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</si>
  <si>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</si>
  <si>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</si>
  <si>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</si>
  <si>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</si>
  <si>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</si>
  <si>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</si>
  <si>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</si>
  <si>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</si>
  <si>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</si>
  <si>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</si>
  <si>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</si>
  <si>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</si>
  <si>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</si>
  <si>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</si>
  <si>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</si>
  <si>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</si>
  <si>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</si>
  <si>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</si>
  <si>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</si>
  <si>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</si>
  <si>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</si>
  <si>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</si>
  <si>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</si>
  <si>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</si>
  <si>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</si>
  <si>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</si>
  <si>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</si>
  <si>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</si>
  <si>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</si>
  <si>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</si>
  <si>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</si>
  <si>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</si>
  <si>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</si>
  <si>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</si>
  <si>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</si>
  <si>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</si>
  <si>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</si>
  <si>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</si>
  <si>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</si>
  <si>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</si>
  <si>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</si>
  <si>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</si>
  <si>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</si>
  <si>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</si>
  <si>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</si>
  <si>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</si>
  <si>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</si>
  <si>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</si>
  <si>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</si>
  <si>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</si>
  <si>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</si>
  <si>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</si>
  <si>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</si>
  <si>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</si>
  <si>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</si>
  <si>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</si>
  <si>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</si>
  <si>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</si>
  <si>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</si>
  <si>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</si>
  <si>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</si>
  <si>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</si>
  <si>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</si>
  <si>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</si>
  <si>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</si>
  <si>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</si>
  <si>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</si>
  <si>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</si>
  <si>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</si>
  <si>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</si>
  <si>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</si>
  <si>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</si>
  <si>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</si>
  <si>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</si>
  <si>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</si>
  <si>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</si>
  <si>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</si>
  <si>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</si>
  <si>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</si>
  <si>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</si>
  <si>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</si>
  <si>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</si>
  <si>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</si>
  <si>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</si>
  <si>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</si>
  <si>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</si>
  <si>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</si>
  <si>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</si>
  <si>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</si>
  <si>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</si>
  <si>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</si>
  <si>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</si>
  <si>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</si>
  <si>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</si>
  <si>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</si>
  <si>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</si>
  <si>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</si>
  <si>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</si>
  <si>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</si>
  <si>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</si>
  <si>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</si>
  <si>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</si>
  <si>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</si>
  <si>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</si>
  <si>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</si>
  <si>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</si>
  <si>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</si>
  <si>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</si>
  <si>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</si>
  <si>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</si>
  <si>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</si>
  <si>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</si>
  <si>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</si>
  <si>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</si>
  <si>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</si>
  <si>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</si>
  <si>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</si>
  <si>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</si>
  <si>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</si>
  <si>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</si>
  <si>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</si>
  <si>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</si>
  <si>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</si>
  <si>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</si>
  <si>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</si>
  <si>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</si>
  <si>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</si>
  <si>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</si>
  <si>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</si>
  <si>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</si>
  <si>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</si>
  <si>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</si>
  <si>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</si>
  <si>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</si>
  <si>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</si>
  <si>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</si>
  <si>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</si>
  <si>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</si>
  <si>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</si>
  <si>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</si>
  <si>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</si>
  <si>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</si>
  <si>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</si>
  <si>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</si>
  <si>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</si>
  <si>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</si>
  <si>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</si>
  <si>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</si>
  <si>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</si>
  <si>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</si>
  <si>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</si>
  <si>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</si>
  <si>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</si>
  <si>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</si>
  <si>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</si>
  <si>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</si>
  <si>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</si>
  <si>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</si>
  <si>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</si>
  <si>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</si>
  <si>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</si>
  <si>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</si>
  <si>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</si>
  <si>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</si>
  <si>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</si>
  <si>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</si>
  <si>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</si>
  <si>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</si>
  <si>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</si>
  <si>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</si>
  <si>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</si>
  <si>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</si>
  <si>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</si>
  <si>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</si>
  <si>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</si>
  <si>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</si>
  <si>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</si>
  <si>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</si>
  <si>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</si>
  <si>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</si>
  <si>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</si>
  <si>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</si>
  <si>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</si>
  <si>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</si>
  <si>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</si>
  <si>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</si>
  <si>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</si>
  <si>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</si>
  <si>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</si>
  <si>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</si>
  <si>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</si>
  <si>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</si>
  <si>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</si>
  <si>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</si>
  <si>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</si>
  <si>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</si>
  <si>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</si>
  <si>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</si>
  <si>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</si>
  <si>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</si>
  <si>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</si>
  <si>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</si>
  <si>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</si>
  <si>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</si>
  <si>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</si>
  <si>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</si>
  <si>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</si>
  <si>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</si>
  <si>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</si>
  <si>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</si>
  <si>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</si>
  <si>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</si>
  <si>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</si>
  <si>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</si>
  <si>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</si>
  <si>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</si>
  <si>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</si>
  <si>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</si>
  <si>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</si>
  <si>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</si>
  <si>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</si>
  <si>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</si>
  <si>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</si>
  <si>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</si>
  <si>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</si>
  <si>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</si>
  <si>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</si>
  <si>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</si>
  <si>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</si>
  <si>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</si>
  <si>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</si>
  <si>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</si>
  <si>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</si>
  <si>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</si>
  <si>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</si>
  <si>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</si>
  <si>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</si>
  <si>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</si>
  <si>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</si>
  <si>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</si>
  <si>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</si>
  <si>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</si>
  <si>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</si>
  <si>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</si>
  <si>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</si>
  <si>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</si>
  <si>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</si>
  <si>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</si>
  <si>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</si>
  <si>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</si>
  <si>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</si>
  <si>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</si>
  <si>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</si>
  <si>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</si>
  <si>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</si>
  <si>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</si>
  <si>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</si>
  <si>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</si>
  <si>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</si>
  <si>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</si>
  <si>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</si>
  <si>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</si>
  <si>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</si>
  <si>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</si>
  <si>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</si>
  <si>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</si>
  <si>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</si>
  <si>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</si>
  <si>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</si>
  <si>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</si>
  <si>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</si>
  <si>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</si>
  <si>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</si>
  <si>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</si>
  <si>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</si>
  <si>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</si>
  <si>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</si>
  <si>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</si>
  <si>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</si>
  <si>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</si>
  <si>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</si>
  <si>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</si>
  <si>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</si>
  <si>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</si>
  <si>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</si>
  <si>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</si>
  <si>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</si>
  <si>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</si>
  <si>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</si>
  <si>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</si>
  <si>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</si>
  <si>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</si>
  <si>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</si>
  <si>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</si>
  <si>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</si>
  <si>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</si>
  <si>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</si>
  <si>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</si>
  <si>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</si>
  <si>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</si>
  <si>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</si>
  <si>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</si>
  <si>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</si>
  <si>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</si>
  <si>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</si>
  <si>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</si>
  <si>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</si>
  <si>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</si>
  <si>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</si>
  <si>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</si>
  <si>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</si>
  <si>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</si>
  <si>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</si>
  <si>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</si>
  <si>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</si>
  <si>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</si>
  <si>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</si>
  <si>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</si>
  <si>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</si>
  <si>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</si>
  <si>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</si>
  <si>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</si>
  <si>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</si>
  <si>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</si>
  <si>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</si>
  <si>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</si>
  <si>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</si>
  <si>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</si>
  <si>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</si>
  <si>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</si>
  <si>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</si>
  <si>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</si>
  <si>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</si>
  <si>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</si>
  <si>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</si>
  <si>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</si>
  <si>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</si>
  <si>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</si>
  <si>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</si>
  <si>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</si>
  <si>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</si>
  <si>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</si>
  <si>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</si>
  <si>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</si>
  <si>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</si>
  <si>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</si>
  <si>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</si>
  <si>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</si>
  <si>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</si>
  <si>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</si>
  <si>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</si>
  <si>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</si>
  <si>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</si>
  <si>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</si>
  <si>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</si>
  <si>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</si>
  <si>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</si>
  <si>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</si>
  <si>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</si>
  <si>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</si>
  <si>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</si>
  <si>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</si>
  <si>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</si>
  <si>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</si>
  <si>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</si>
  <si>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</si>
  <si>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</si>
  <si>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</si>
  <si>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</si>
  <si>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</si>
  <si>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</si>
  <si>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</si>
  <si>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</si>
  <si>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</si>
  <si>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</si>
  <si>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</si>
  <si>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</si>
  <si>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</si>
  <si>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</si>
  <si>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</si>
  <si>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</si>
  <si>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</si>
  <si>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</si>
  <si>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</si>
  <si>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</si>
  <si>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</si>
  <si>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</si>
  <si>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</si>
  <si>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</si>
  <si>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</si>
  <si>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</si>
  <si>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</si>
  <si>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</si>
  <si>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</si>
  <si>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</si>
  <si>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</si>
  <si>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</si>
  <si>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</si>
  <si>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</si>
  <si>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</si>
  <si>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</si>
  <si>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</si>
  <si>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</si>
  <si>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</si>
  <si>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</si>
  <si>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</si>
  <si>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</si>
  <si>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</si>
  <si>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</si>
  <si>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</si>
  <si>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</si>
  <si>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</si>
  <si>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</si>
  <si>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</si>
  <si>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</si>
  <si>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</si>
  <si>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</si>
  <si>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</si>
  <si>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</si>
  <si>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</si>
  <si>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</si>
  <si>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</si>
  <si>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</si>
  <si>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</si>
  <si>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</si>
  <si>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</si>
  <si>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</si>
  <si>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</si>
  <si>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</si>
  <si>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</si>
  <si>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</si>
  <si>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</si>
  <si>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</si>
  <si>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</si>
  <si>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</si>
  <si>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</si>
  <si>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</si>
  <si>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</si>
  <si>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</si>
  <si>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</si>
  <si>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</si>
  <si>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</si>
  <si>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</si>
  <si>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</si>
  <si>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</si>
  <si>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</si>
  <si>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</si>
  <si>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</si>
  <si>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</si>
  <si>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</si>
  <si>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</si>
  <si>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</si>
  <si>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</si>
  <si>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</si>
  <si>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</si>
  <si>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</si>
  <si>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</si>
  <si>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</si>
  <si>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</si>
  <si>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</si>
  <si>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</si>
  <si>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</si>
  <si>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</si>
  <si>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</si>
  <si>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</si>
  <si>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</si>
  <si>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</si>
  <si>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</si>
  <si>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</si>
  <si>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</si>
  <si>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</si>
  <si>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</si>
  <si>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</si>
  <si>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</si>
  <si>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</si>
  <si>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</si>
  <si>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</si>
  <si>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</si>
  <si>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</si>
  <si>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</si>
  <si>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</si>
  <si>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</si>
  <si>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</si>
  <si>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</si>
  <si>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</si>
  <si>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</si>
  <si>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</si>
  <si>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</si>
  <si>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</si>
  <si>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</si>
  <si>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</si>
  <si>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</si>
  <si>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</si>
  <si>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</si>
  <si>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</si>
  <si>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</si>
  <si>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</si>
  <si>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</si>
  <si>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</si>
  <si>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</si>
  <si>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</si>
  <si>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</si>
  <si>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</si>
  <si>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</si>
  <si>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</si>
  <si>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</si>
  <si>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</si>
  <si>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</si>
  <si>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</si>
  <si>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</si>
  <si>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</si>
  <si>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</si>
  <si>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</si>
  <si>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</si>
  <si>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</si>
  <si>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</si>
  <si>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</si>
  <si>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</si>
  <si>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</si>
  <si>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</si>
  <si>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</si>
  <si>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</si>
  <si>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</si>
  <si>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</si>
  <si>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</si>
  <si>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</si>
  <si>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</si>
  <si>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</si>
  <si>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</si>
  <si>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</si>
  <si>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</si>
  <si>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</si>
  <si>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</si>
  <si>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</si>
  <si>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</si>
  <si>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</si>
  <si>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</si>
  <si>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</si>
  <si>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</si>
  <si>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</si>
  <si>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</si>
  <si>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</si>
  <si>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</si>
  <si>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</si>
  <si>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</si>
  <si>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</si>
  <si>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</si>
  <si>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</si>
  <si>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</si>
  <si>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</si>
  <si>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</si>
  <si>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</si>
  <si>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</si>
  <si>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</si>
  <si>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</si>
  <si>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</si>
  <si>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</si>
  <si>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</si>
  <si>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</si>
  <si>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</si>
  <si>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</si>
  <si>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</si>
  <si>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</si>
  <si>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</si>
  <si>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</si>
  <si>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</si>
  <si>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</si>
  <si>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</si>
  <si>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</si>
  <si>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</si>
  <si>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</si>
  <si>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</si>
  <si>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</si>
  <si>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</si>
  <si>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</si>
  <si>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</si>
  <si>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</si>
  <si>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</si>
  <si>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</si>
  <si>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</si>
  <si>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</si>
  <si>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</si>
  <si>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</si>
  <si>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</si>
  <si>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</si>
  <si>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</si>
  <si>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</si>
  <si>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</si>
  <si>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</si>
  <si>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</si>
  <si>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</si>
  <si>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</si>
  <si>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</si>
  <si>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</si>
  <si>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</si>
  <si>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</si>
  <si>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</si>
  <si>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</si>
  <si>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</si>
  <si>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</si>
  <si>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</si>
  <si>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</si>
  <si>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</si>
  <si>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</si>
  <si>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</si>
  <si>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</si>
  <si>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</si>
  <si>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</si>
  <si>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</si>
  <si>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</si>
  <si>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</si>
  <si>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</si>
  <si>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</si>
  <si>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</si>
  <si>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</si>
  <si>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</si>
  <si>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</si>
  <si>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</si>
  <si>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</si>
  <si>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</si>
  <si>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</si>
  <si>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</si>
  <si>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</si>
  <si>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</si>
  <si>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</si>
  <si>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</si>
  <si>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</si>
  <si>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</si>
  <si>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</si>
  <si>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</si>
  <si>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</si>
  <si>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</si>
  <si>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</si>
  <si>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</si>
  <si>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</si>
  <si>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</si>
  <si>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</si>
  <si>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</si>
  <si>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</si>
  <si>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</si>
  <si>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</si>
  <si>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</si>
  <si>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</si>
  <si>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</si>
  <si>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</si>
  <si>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</si>
  <si>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</si>
  <si>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</si>
  <si>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</si>
  <si>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</si>
  <si>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</si>
  <si>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</si>
  <si>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</si>
  <si>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</si>
  <si>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</si>
  <si>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</si>
  <si>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</si>
  <si>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</si>
  <si>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</si>
  <si>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</si>
  <si>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</si>
  <si>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</si>
  <si>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</si>
  <si>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</si>
  <si>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</si>
  <si>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</si>
  <si>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</si>
  <si>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</si>
  <si>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</si>
  <si>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</si>
  <si>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</si>
  <si>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</si>
  <si>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</si>
  <si>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</si>
  <si>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</si>
  <si>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</si>
  <si>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</si>
  <si>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</si>
  <si>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</si>
  <si>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</si>
  <si>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</si>
  <si>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</si>
  <si>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</si>
  <si>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</si>
  <si>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</si>
  <si>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</si>
  <si>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</si>
  <si>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</si>
  <si>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</si>
  <si>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</si>
  <si>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</si>
  <si>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</si>
  <si>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</si>
  <si>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</si>
  <si>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</si>
  <si>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</si>
  <si>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</si>
  <si>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</si>
  <si>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</si>
  <si>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</si>
  <si>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</si>
  <si>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</si>
  <si>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</si>
  <si>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</si>
  <si>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</si>
  <si>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</si>
  <si>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</si>
  <si>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</si>
  <si>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</si>
  <si>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</si>
  <si>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</si>
  <si>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</si>
  <si>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</si>
  <si>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</si>
  <si>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</si>
  <si>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</si>
  <si>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</si>
  <si>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</si>
  <si>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</si>
  <si>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</si>
  <si>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</si>
  <si>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</si>
  <si>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</si>
  <si>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</si>
  <si>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</si>
  <si>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</si>
  <si>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</si>
  <si>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</si>
  <si>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</si>
  <si>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</si>
  <si>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</si>
  <si>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</si>
  <si>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</si>
  <si>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</si>
  <si>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</si>
  <si>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</si>
  <si>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</si>
  <si>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</si>
  <si>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</si>
  <si>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</si>
  <si>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</si>
  <si>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</si>
  <si>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</si>
  <si>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</si>
  <si>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</si>
  <si>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</si>
  <si>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</si>
  <si>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</si>
  <si>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</si>
  <si>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</si>
  <si>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</si>
  <si>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</si>
  <si>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</si>
  <si>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</si>
  <si>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</si>
  <si>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</si>
  <si>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</si>
  <si>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</si>
  <si>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</si>
  <si>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</si>
  <si>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</si>
  <si>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</si>
  <si>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</si>
  <si>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</si>
  <si>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</si>
  <si>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</si>
  <si>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</si>
  <si>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</si>
  <si>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</si>
  <si>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</si>
  <si>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</si>
  <si>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</si>
  <si>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</si>
  <si>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</si>
  <si>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</si>
  <si>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</si>
  <si>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</si>
  <si>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</si>
  <si>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</si>
  <si>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</si>
  <si>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</si>
  <si>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</si>
  <si>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</si>
  <si>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</si>
  <si>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</si>
  <si>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</si>
  <si>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</si>
  <si>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</si>
  <si>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</si>
  <si>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</si>
  <si>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</si>
  <si>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</si>
  <si>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</si>
  <si>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</si>
  <si>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</si>
  <si>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</si>
  <si>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</si>
  <si>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</si>
  <si>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</si>
  <si>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</si>
  <si>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</si>
  <si>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</si>
  <si>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</si>
  <si>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</si>
  <si>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</si>
  <si>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</si>
  <si>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</si>
  <si>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</si>
  <si>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</si>
  <si>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</si>
  <si>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</si>
  <si>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</si>
  <si>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</si>
  <si>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</si>
  <si>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</si>
  <si>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</si>
  <si>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</si>
  <si>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</si>
  <si>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</si>
  <si>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</si>
  <si>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</si>
  <si>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</si>
  <si>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</si>
  <si>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</si>
  <si>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</si>
  <si>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</si>
  <si>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</si>
  <si>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</si>
  <si>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</si>
  <si>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</si>
  <si>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</si>
  <si>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</si>
  <si>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</si>
  <si>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</si>
  <si>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</si>
  <si>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</si>
  <si>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</si>
  <si>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</si>
  <si>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</si>
  <si>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</si>
  <si>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</si>
  <si>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</si>
  <si>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</si>
  <si>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</si>
  <si>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</si>
  <si>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</si>
  <si>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</si>
  <si>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</si>
  <si>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</si>
  <si>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</si>
  <si>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</si>
  <si>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</si>
  <si>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</si>
  <si>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</si>
  <si>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</si>
  <si>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</si>
  <si>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</si>
  <si>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</si>
  <si>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</si>
  <si>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</si>
  <si>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</si>
  <si>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</si>
  <si>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</si>
  <si>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</si>
  <si>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</si>
  <si>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</si>
  <si>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</si>
  <si>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</si>
  <si>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</si>
  <si>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</si>
  <si>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</si>
  <si>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</si>
  <si>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</si>
  <si>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</si>
  <si>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</si>
  <si>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</si>
  <si>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</si>
  <si>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</si>
  <si>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</si>
  <si>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</si>
  <si>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</si>
  <si>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</si>
  <si>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</si>
  <si>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</si>
  <si>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</si>
  <si>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</si>
  <si>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</si>
  <si>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</si>
  <si>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</si>
  <si>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</si>
  <si>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</si>
  <si>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</si>
  <si>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</si>
  <si>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</si>
  <si>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</si>
  <si>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</si>
  <si>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</si>
  <si>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</si>
  <si>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</si>
  <si>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</si>
  <si>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</si>
  <si>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</si>
  <si>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</si>
  <si>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</si>
  <si>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</si>
  <si>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</si>
  <si>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</si>
  <si>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</si>
  <si>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</si>
  <si>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</si>
  <si>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</si>
  <si>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</si>
  <si>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</si>
  <si>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</si>
  <si>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</si>
  <si>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</si>
  <si>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</si>
  <si>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</si>
  <si>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</si>
  <si>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</si>
  <si>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</si>
  <si>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</si>
  <si>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</si>
  <si>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</si>
  <si>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</si>
  <si>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</si>
  <si>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</si>
  <si>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</si>
  <si>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</si>
  <si>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</si>
  <si>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</si>
  <si>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</si>
  <si>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</si>
  <si>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</si>
  <si>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</si>
  <si>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</si>
  <si>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</si>
  <si>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</si>
  <si>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</si>
  <si>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</si>
  <si>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</si>
  <si>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</si>
  <si>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</si>
  <si>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</si>
  <si>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</si>
  <si>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</si>
  <si>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</si>
  <si>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</si>
  <si>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</si>
  <si>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</si>
  <si>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</si>
  <si>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</si>
  <si>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</si>
  <si>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</si>
  <si>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</si>
  <si>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</si>
  <si>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</si>
  <si>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</si>
  <si>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</si>
  <si>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</si>
  <si>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</si>
  <si>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</si>
  <si>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</si>
  <si>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</si>
  <si>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</si>
  <si>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</si>
  <si>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</si>
  <si>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</si>
  <si>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</si>
  <si>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</si>
  <si>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</si>
  <si>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</si>
  <si>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</si>
  <si>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</si>
  <si>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</si>
  <si>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</si>
  <si>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</si>
  <si>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</si>
  <si>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</si>
  <si>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</si>
  <si>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</si>
  <si>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</si>
  <si>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</si>
  <si>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</si>
  <si>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</si>
  <si>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</si>
  <si>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</si>
  <si>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</si>
  <si>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</si>
  <si>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</si>
  <si>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</si>
  <si>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</si>
  <si>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</si>
  <si>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</si>
  <si>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</si>
  <si>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</si>
  <si>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</si>
  <si>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</si>
  <si>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</si>
  <si>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</si>
  <si>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</si>
  <si>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</si>
  <si>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</si>
  <si>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</si>
  <si>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</si>
  <si>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</si>
  <si>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</si>
  <si>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</si>
  <si>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</si>
  <si>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</si>
  <si>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</si>
  <si>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</si>
  <si>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</si>
  <si>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</si>
  <si>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</si>
  <si>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</si>
  <si>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</si>
  <si>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</si>
  <si>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</si>
  <si>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</si>
  <si>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</si>
  <si>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</si>
  <si>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</si>
  <si>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</si>
  <si>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</si>
  <si>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</si>
  <si>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</si>
  <si>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</si>
  <si>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</si>
  <si>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</si>
  <si>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</si>
  <si>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</si>
  <si>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</si>
  <si>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</si>
  <si>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</si>
  <si>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</si>
  <si>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</si>
  <si>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</si>
  <si>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</si>
  <si>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</si>
  <si>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</si>
  <si>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</si>
  <si>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</si>
  <si>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</si>
  <si>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</si>
  <si>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</si>
  <si>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</si>
  <si>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</si>
  <si>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</si>
  <si>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</si>
  <si>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</si>
  <si>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</si>
  <si>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</si>
  <si>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</si>
  <si>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</si>
  <si>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</si>
  <si>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</si>
  <si>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</si>
  <si>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</si>
  <si>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</si>
  <si>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</si>
  <si>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</si>
  <si>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</si>
  <si>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</si>
  <si>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</si>
  <si>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</si>
  <si>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</si>
  <si>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</si>
  <si>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</si>
  <si>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</si>
  <si>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</si>
  <si>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</si>
  <si>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</si>
  <si>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</si>
  <si>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</si>
  <si>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</si>
  <si>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</si>
  <si>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</si>
  <si>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</si>
  <si>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</si>
  <si>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</si>
  <si>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</si>
  <si>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</si>
  <si>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</si>
  <si>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</si>
  <si>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</si>
  <si>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</si>
  <si>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</si>
  <si>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</si>
  <si>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</si>
  <si>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</si>
  <si>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</si>
  <si>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</si>
  <si>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</si>
  <si>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</si>
  <si>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</si>
  <si>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</si>
  <si>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</si>
  <si>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</si>
  <si>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</si>
  <si>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</si>
  <si>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</si>
  <si>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</si>
  <si>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</si>
  <si>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</si>
  <si>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</si>
  <si>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</si>
  <si>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</si>
  <si>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</si>
  <si>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</si>
  <si>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</si>
  <si>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</si>
  <si>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</si>
  <si>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</si>
  <si>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</si>
  <si>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</si>
  <si>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</si>
  <si>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</si>
  <si>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</si>
  <si>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</si>
  <si>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</si>
  <si>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</si>
  <si>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</si>
  <si>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</si>
  <si>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</si>
  <si>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</si>
  <si>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</si>
  <si>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</si>
  <si>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</si>
  <si>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</si>
  <si>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</si>
  <si>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</si>
  <si>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</si>
  <si>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</si>
  <si>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</si>
  <si>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</si>
  <si>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</si>
  <si>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</si>
  <si>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</si>
  <si>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</si>
  <si>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</si>
  <si>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</si>
  <si>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</si>
  <si>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</si>
  <si>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</si>
  <si>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</si>
  <si>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</si>
  <si>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</si>
  <si>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</si>
  <si>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</si>
  <si>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</si>
  <si>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</si>
  <si>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</si>
  <si>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</si>
  <si>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</si>
  <si>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</si>
  <si>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</si>
  <si>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</si>
  <si>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</si>
  <si>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</si>
  <si>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</si>
  <si>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</si>
  <si>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</si>
  <si>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</si>
  <si>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</si>
  <si>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</si>
  <si>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</si>
  <si>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</si>
  <si>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</si>
  <si>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</si>
  <si>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</si>
  <si>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</si>
  <si>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</si>
  <si>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</si>
  <si>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</si>
  <si>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</si>
  <si>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</si>
  <si>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</si>
  <si>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</si>
  <si>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</si>
  <si>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</si>
  <si>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</si>
  <si>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</si>
  <si>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</si>
  <si>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</si>
  <si>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</si>
  <si>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</si>
  <si>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</si>
  <si>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</si>
  <si>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</si>
  <si>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</si>
  <si>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</si>
  <si>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</si>
  <si>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</si>
  <si>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</si>
  <si>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</si>
  <si>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</si>
  <si>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</si>
  <si>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</si>
  <si>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</si>
  <si>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</si>
  <si>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</si>
  <si>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</si>
  <si>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</si>
  <si>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</si>
  <si>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</si>
  <si>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</si>
  <si>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</si>
  <si>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</si>
  <si>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</si>
  <si>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</si>
  <si>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</si>
  <si>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</si>
  <si>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</si>
  <si>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</si>
  <si>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</si>
  <si>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</si>
  <si>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</si>
  <si>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</si>
  <si>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</si>
  <si>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</si>
  <si>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</si>
  <si>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</si>
  <si>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</si>
  <si>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</si>
  <si>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</si>
  <si>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</si>
  <si>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</si>
  <si>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</si>
  <si>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</si>
  <si>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</si>
  <si>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</si>
  <si>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</si>
  <si>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</si>
  <si>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</si>
  <si>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</si>
  <si>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</si>
  <si>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</si>
  <si>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</si>
  <si>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</si>
  <si>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</si>
  <si>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</si>
  <si>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</si>
  <si>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</si>
  <si>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</si>
  <si>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</si>
  <si>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</si>
  <si>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</si>
  <si>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</si>
  <si>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</si>
  <si>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</si>
  <si>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</si>
  <si>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</si>
  <si>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</si>
  <si>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</si>
  <si>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</si>
  <si>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</si>
  <si>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</si>
  <si>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</si>
  <si>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</si>
  <si>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</si>
  <si>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</si>
  <si>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</si>
  <si>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</si>
  <si>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</si>
  <si>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</si>
  <si>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</si>
  <si>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</si>
  <si>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</si>
  <si>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</si>
  <si>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</si>
  <si>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</si>
  <si>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</si>
  <si>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</si>
  <si>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</si>
  <si>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</si>
  <si>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</si>
  <si>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</si>
  <si>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</si>
  <si>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</si>
  <si>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</si>
  <si>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</si>
  <si>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</si>
  <si>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</si>
  <si>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</si>
  <si>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</si>
  <si>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</si>
  <si>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</si>
  <si>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</si>
  <si>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</si>
  <si>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</si>
  <si>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</si>
  <si>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</si>
  <si>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</si>
  <si>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</si>
  <si>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</si>
  <si>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</si>
  <si>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</si>
  <si>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</si>
  <si>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</si>
  <si>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</si>
  <si>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</si>
  <si>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</si>
  <si>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</si>
  <si>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</si>
  <si>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</si>
  <si>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</si>
  <si>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</si>
  <si>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</si>
  <si>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</si>
  <si>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</si>
  <si>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</si>
  <si>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</si>
  <si>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</si>
  <si>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</si>
  <si>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</si>
  <si>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</si>
  <si>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</si>
  <si>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</si>
  <si>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</si>
  <si>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</si>
  <si>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</si>
  <si>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</si>
  <si>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</si>
  <si>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</si>
  <si>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</si>
  <si>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</si>
  <si>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</si>
  <si>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</si>
  <si>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</si>
  <si>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</si>
  <si>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</si>
  <si>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</si>
  <si>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</si>
  <si>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</si>
  <si>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</si>
  <si>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</si>
  <si>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</si>
  <si>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</si>
  <si>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</si>
  <si>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</si>
  <si>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</si>
  <si>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</si>
  <si>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</si>
  <si>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</si>
  <si>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</si>
  <si>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</si>
  <si>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</si>
  <si>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</si>
  <si>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</si>
  <si>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</si>
  <si>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</si>
  <si>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</si>
  <si>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</si>
  <si>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</si>
  <si>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</si>
  <si>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</si>
  <si>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</si>
  <si>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</si>
  <si>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</si>
  <si>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</si>
  <si>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</si>
  <si>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</si>
  <si>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</si>
  <si>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</si>
  <si>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</si>
  <si>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</si>
  <si>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</si>
  <si>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</si>
  <si>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</si>
  <si>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</si>
  <si>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</si>
  <si>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</si>
  <si>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</si>
  <si>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</si>
  <si>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</si>
  <si>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</si>
  <si>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</si>
  <si>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</si>
  <si>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</si>
  <si>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</si>
  <si>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</si>
  <si>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</si>
  <si>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</si>
  <si>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</si>
  <si>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</si>
  <si>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</si>
  <si>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</si>
  <si>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</si>
  <si>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</si>
  <si>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</si>
  <si>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</si>
  <si>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</si>
  <si>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</si>
  <si>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</si>
  <si>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</si>
  <si>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</si>
  <si>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</si>
  <si>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</si>
  <si>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</si>
  <si>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</si>
  <si>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</si>
  <si>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</si>
  <si>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</si>
  <si>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</si>
  <si>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</si>
  <si>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</si>
  <si>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</si>
  <si>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</si>
  <si>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</si>
  <si>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</si>
  <si>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</si>
  <si>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</si>
  <si>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</si>
  <si>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</si>
  <si>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</si>
  <si>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</si>
  <si>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</si>
  <si>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</si>
  <si>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</si>
  <si>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</si>
  <si>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</si>
  <si>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</si>
  <si>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</si>
  <si>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</si>
  <si>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</si>
  <si>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</si>
  <si>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</si>
  <si>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</si>
  <si>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</si>
  <si>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</si>
  <si>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</si>
  <si>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</si>
  <si>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</si>
  <si>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</si>
  <si>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</si>
  <si>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</si>
  <si>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</si>
  <si>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</si>
  <si>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</si>
  <si>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</si>
  <si>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</si>
  <si>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</si>
  <si>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</si>
  <si>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</si>
  <si>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</si>
  <si>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</si>
  <si>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</si>
  <si>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</si>
  <si>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</si>
  <si>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</si>
  <si>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</si>
  <si>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</si>
  <si>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</si>
  <si>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</si>
  <si>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</si>
  <si>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</si>
  <si>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</si>
  <si>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</si>
  <si>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</si>
  <si>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</si>
  <si>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</si>
  <si>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</si>
  <si>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</si>
  <si>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</si>
  <si>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</si>
  <si>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</si>
  <si>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</si>
  <si>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</si>
  <si>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</si>
  <si>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</si>
  <si>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</si>
  <si>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</si>
  <si>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</si>
  <si>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</si>
  <si>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</si>
  <si>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</si>
  <si>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</si>
  <si>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</si>
  <si>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</si>
  <si>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</si>
  <si>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</si>
  <si>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</si>
  <si>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</si>
  <si>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</si>
  <si>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</si>
  <si>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</si>
  <si>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</si>
  <si>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</si>
  <si>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</si>
  <si>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</si>
  <si>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</si>
  <si>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</si>
  <si>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</si>
  <si>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</si>
  <si>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</si>
  <si>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</si>
  <si>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</si>
  <si>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</si>
  <si>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</si>
  <si>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</si>
  <si>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</si>
  <si>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</si>
  <si>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</si>
  <si>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</si>
  <si>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</si>
  <si>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</si>
  <si>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</si>
  <si>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</si>
  <si>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</si>
  <si>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</si>
  <si>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</si>
  <si>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</si>
  <si>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</si>
  <si>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</si>
  <si>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</si>
  <si>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</si>
  <si>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</si>
  <si>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</si>
  <si>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</si>
  <si>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</si>
  <si>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</si>
  <si>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</si>
  <si>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</si>
  <si>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</si>
  <si>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</si>
  <si>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</si>
  <si>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</si>
  <si>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</si>
  <si>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</si>
  <si>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</si>
  <si>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</si>
  <si>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</si>
  <si>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</si>
  <si>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</si>
  <si>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</si>
  <si>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</si>
  <si>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</si>
  <si>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</si>
  <si>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</si>
  <si>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</si>
  <si>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</si>
  <si>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</si>
  <si>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</si>
  <si>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</si>
  <si>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</si>
  <si>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</si>
  <si>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</si>
  <si>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</si>
  <si>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</si>
  <si>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</si>
  <si>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</si>
  <si>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</si>
  <si>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</si>
  <si>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</si>
  <si>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</si>
  <si>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</si>
  <si>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</si>
  <si>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</si>
  <si>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</si>
  <si>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</si>
  <si>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</si>
  <si>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</si>
  <si>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</si>
  <si>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</si>
  <si>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</si>
  <si>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</si>
  <si>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</si>
  <si>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</si>
  <si>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</si>
  <si>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</si>
  <si>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</si>
  <si>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</si>
  <si>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</si>
  <si>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</si>
  <si>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</si>
  <si>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</si>
  <si>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</si>
  <si>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</si>
  <si>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</si>
  <si>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</si>
  <si>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</si>
  <si>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</si>
  <si>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</si>
  <si>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</si>
  <si>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</si>
  <si>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</si>
  <si>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</si>
  <si>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</si>
  <si>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</si>
  <si>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</si>
  <si>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</si>
  <si>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</si>
  <si>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</si>
  <si>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</si>
  <si>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</si>
  <si>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</si>
  <si>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</si>
  <si>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</si>
  <si>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</si>
  <si>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</si>
  <si>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</si>
  <si>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</si>
  <si>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</si>
  <si>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</si>
  <si>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</si>
  <si>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</si>
  <si>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</si>
  <si>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</si>
  <si>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</si>
  <si>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</si>
  <si>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</si>
  <si>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</si>
  <si>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</si>
  <si>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</si>
  <si>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</si>
  <si>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</si>
  <si>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</si>
  <si>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</si>
  <si>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</si>
  <si>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</si>
  <si>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</si>
  <si>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</si>
  <si>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</si>
  <si>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</si>
  <si>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</si>
  <si>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</si>
  <si>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</si>
  <si>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</si>
  <si>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</si>
  <si>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</si>
  <si>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</si>
  <si>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</si>
  <si>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</si>
  <si>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</si>
  <si>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</si>
  <si>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</si>
  <si>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</si>
  <si>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</si>
  <si>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</si>
  <si>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</si>
  <si>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</si>
  <si>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</si>
  <si>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</si>
  <si>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</si>
  <si>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</si>
  <si>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</si>
  <si>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</si>
  <si>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</si>
  <si>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</si>
  <si>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</si>
  <si>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</si>
  <si>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</si>
  <si>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</si>
  <si>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</si>
  <si>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</si>
  <si>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</si>
  <si>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</si>
  <si>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</si>
  <si>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</si>
  <si>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</si>
  <si>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</si>
  <si>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</si>
  <si>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</si>
  <si>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</si>
  <si>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</si>
  <si>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</si>
  <si>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</si>
  <si>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</si>
  <si>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</si>
  <si>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</si>
  <si>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</si>
  <si>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</si>
  <si>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</si>
  <si>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</si>
  <si>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</si>
  <si>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</si>
  <si>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</si>
  <si>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</si>
  <si>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</si>
  <si>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</si>
  <si>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</si>
  <si>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</si>
  <si>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</si>
  <si>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</si>
  <si>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</si>
  <si>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</si>
  <si>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</si>
  <si>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</si>
  <si>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</si>
  <si>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</si>
  <si>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</si>
  <si>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</si>
  <si>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</si>
  <si>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</si>
  <si>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</si>
  <si>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</si>
  <si>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</si>
  <si>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</si>
  <si>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</si>
  <si>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</si>
  <si>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</si>
  <si>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</si>
  <si>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</si>
  <si>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</si>
  <si>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</si>
  <si>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</si>
  <si>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</si>
  <si>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</si>
  <si>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</si>
  <si>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</si>
  <si>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</si>
  <si>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</si>
  <si>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</si>
  <si>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</si>
  <si>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</si>
  <si>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</si>
  <si>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</si>
  <si>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</si>
  <si>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</si>
  <si>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</si>
  <si>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</si>
  <si>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</si>
  <si>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</si>
  <si>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</si>
  <si>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</si>
  <si>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</si>
  <si>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</si>
  <si>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</si>
  <si>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</si>
  <si>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</si>
  <si>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</si>
  <si>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</si>
  <si>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</si>
  <si>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</si>
  <si>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</si>
  <si>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</si>
  <si>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</si>
  <si>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</si>
  <si>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</si>
  <si>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</si>
  <si>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</si>
  <si>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</si>
  <si>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</si>
  <si>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</si>
  <si>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</si>
  <si>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</si>
  <si>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</si>
  <si>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</si>
  <si>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</si>
  <si>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</si>
  <si>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</si>
  <si>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</si>
  <si>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</si>
  <si>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</si>
  <si>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</si>
  <si>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</si>
  <si>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</si>
  <si>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</si>
  <si>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</si>
  <si>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</si>
  <si>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</si>
  <si>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</si>
  <si>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</si>
  <si>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</si>
  <si>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</si>
  <si>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</si>
  <si>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</si>
  <si>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</si>
  <si>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</si>
  <si>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</si>
  <si>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</si>
  <si>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</si>
  <si>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</si>
  <si>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</si>
  <si>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</si>
  <si>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</si>
  <si>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</si>
  <si>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</si>
  <si>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</si>
  <si>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</si>
  <si>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</si>
  <si>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</si>
  <si>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</si>
  <si>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</si>
  <si>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</si>
  <si>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</si>
  <si>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</si>
  <si>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</si>
  <si>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</si>
  <si>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</si>
  <si>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</si>
  <si>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</si>
  <si>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</si>
  <si>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</si>
  <si>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</si>
  <si>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</si>
  <si>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</si>
  <si>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</si>
  <si>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</si>
  <si>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</si>
  <si>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</si>
  <si>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</si>
  <si>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</si>
  <si>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</si>
  <si>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</si>
  <si>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</si>
  <si>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</si>
  <si>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</si>
  <si>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</si>
  <si>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</si>
  <si>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</si>
  <si>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</si>
  <si>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</si>
  <si>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</si>
  <si>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</si>
  <si>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</si>
  <si>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</si>
  <si>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</si>
  <si>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</si>
  <si>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</si>
  <si>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</si>
  <si>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</si>
  <si>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</si>
  <si>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</si>
  <si>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</si>
  <si>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</si>
  <si>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</si>
  <si>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</si>
  <si>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</si>
  <si>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</si>
  <si>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</si>
  <si>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</si>
  <si>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</si>
  <si>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</si>
  <si>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</si>
  <si>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</si>
  <si>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</si>
  <si>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</si>
  <si>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</si>
  <si>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</si>
  <si>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</si>
  <si>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</si>
  <si>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</si>
  <si>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</si>
  <si>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</si>
  <si>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</si>
  <si>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</si>
  <si>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</si>
  <si>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</si>
  <si>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</si>
  <si>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</si>
  <si>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</si>
  <si>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</si>
  <si>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</si>
  <si>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</si>
  <si>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</si>
  <si>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</si>
  <si>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</si>
  <si>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</si>
  <si>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</si>
  <si>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</si>
  <si>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</si>
  <si>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</si>
  <si>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</si>
  <si>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</si>
  <si>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</si>
  <si>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</si>
  <si>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</si>
  <si>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</si>
  <si>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</si>
  <si>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</si>
  <si>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</si>
  <si>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</si>
  <si>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</si>
  <si>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</si>
  <si>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</si>
  <si>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</si>
  <si>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</si>
  <si>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</si>
  <si>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</si>
  <si>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</si>
  <si>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</si>
  <si>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</si>
  <si>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</si>
  <si>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</si>
  <si>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</si>
  <si>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</si>
  <si>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</si>
  <si>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</si>
  <si>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</si>
  <si>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</si>
  <si>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</si>
  <si>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</si>
  <si>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</si>
  <si>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</si>
  <si>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</si>
  <si>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</si>
  <si>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</si>
  <si>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</si>
  <si>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</si>
  <si>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</si>
  <si>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</si>
  <si>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</si>
  <si>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</si>
  <si>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</si>
  <si>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</si>
  <si>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</si>
  <si>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</si>
  <si>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</si>
  <si>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</si>
  <si>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</si>
  <si>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</si>
  <si>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</si>
  <si>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</si>
  <si>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</si>
  <si>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</si>
  <si>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</si>
  <si>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</si>
  <si>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</si>
  <si>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</si>
  <si>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</si>
  <si>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</si>
  <si>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</si>
  <si>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</si>
  <si>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</si>
  <si>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</si>
  <si>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</si>
  <si>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</si>
  <si>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</si>
  <si>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</si>
  <si>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</si>
  <si>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</si>
  <si>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</si>
  <si>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</si>
  <si>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</si>
  <si>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</si>
  <si>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</si>
  <si>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</si>
  <si>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</si>
  <si>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</si>
  <si>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</si>
  <si>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</si>
  <si>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</si>
  <si>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</si>
  <si>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</si>
  <si>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</si>
  <si>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</si>
  <si>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</si>
  <si>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</si>
  <si>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</si>
  <si>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</si>
  <si>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</si>
  <si>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</si>
  <si>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</si>
  <si>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</si>
  <si>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</si>
  <si>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</si>
  <si>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</si>
  <si>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</si>
  <si>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</si>
  <si>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</si>
  <si>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</si>
  <si>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</si>
  <si>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</si>
  <si>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</si>
  <si>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</si>
  <si>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</si>
  <si>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</si>
  <si>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</si>
  <si>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</si>
  <si>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</si>
  <si>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</si>
  <si>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</si>
  <si>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</si>
  <si>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</si>
  <si>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</si>
  <si>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</si>
  <si>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</si>
  <si>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</si>
  <si>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</si>
  <si>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</si>
  <si>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</si>
  <si>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</si>
  <si>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</si>
  <si>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</si>
  <si>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</si>
  <si>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</si>
  <si>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</si>
  <si>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</si>
  <si>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</si>
  <si>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</si>
  <si>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</si>
  <si>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</si>
  <si>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</si>
  <si>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</si>
  <si>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</si>
  <si>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</si>
  <si>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</si>
  <si>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</si>
  <si>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</si>
  <si>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</si>
  <si>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</si>
  <si>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</si>
  <si>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</si>
  <si>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</si>
  <si>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</si>
  <si>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</si>
  <si>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</si>
  <si>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</si>
  <si>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</si>
  <si>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</si>
  <si>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</si>
  <si>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</si>
  <si>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</si>
  <si>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</si>
  <si>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</si>
  <si>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</si>
  <si>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</si>
  <si>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</si>
  <si>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</si>
  <si>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</si>
  <si>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</si>
  <si>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</si>
  <si>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</si>
  <si>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</si>
  <si>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</si>
  <si>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</si>
  <si>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</si>
  <si>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</si>
  <si>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</si>
  <si>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</si>
  <si>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</si>
  <si>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</si>
  <si>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</si>
  <si>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</si>
  <si>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</si>
  <si>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</si>
  <si>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</si>
  <si>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</si>
  <si>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</si>
  <si>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</si>
  <si>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</si>
  <si>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</si>
  <si>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</si>
  <si>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</si>
  <si>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</si>
  <si>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</si>
  <si>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</si>
  <si>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</si>
  <si>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</si>
  <si>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</si>
  <si>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</si>
  <si>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</si>
  <si>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</si>
  <si>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</si>
  <si>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</si>
  <si>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</si>
  <si>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</si>
  <si>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</si>
  <si>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</si>
  <si>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</si>
  <si>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</si>
  <si>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</si>
  <si>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</si>
  <si>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</si>
  <si>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</si>
  <si>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</si>
  <si>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</si>
  <si>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</si>
  <si>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</si>
  <si>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</si>
  <si>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</si>
  <si>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</si>
  <si>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</si>
  <si>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</si>
  <si>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</si>
  <si>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</si>
  <si>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</si>
  <si>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</si>
  <si>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</si>
  <si>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</si>
  <si>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</si>
  <si>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</si>
  <si>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</si>
  <si>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</si>
  <si>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</si>
  <si>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</si>
  <si>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</si>
  <si>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</si>
  <si>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</si>
  <si>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</si>
  <si>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</si>
  <si>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</si>
  <si>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</si>
  <si>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</si>
  <si>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</si>
  <si>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</si>
  <si>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</si>
  <si>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</si>
  <si>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</si>
  <si>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</si>
  <si>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</si>
  <si>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</si>
  <si>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</si>
  <si>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</si>
  <si>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</si>
  <si>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</si>
  <si>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</si>
  <si>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</si>
  <si>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</si>
  <si>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</si>
  <si>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</si>
  <si>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</si>
  <si>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</si>
  <si>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</si>
  <si>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</si>
  <si>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</si>
  <si>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</si>
  <si>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</si>
  <si>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</si>
  <si>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</si>
  <si>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</si>
  <si>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</si>
  <si>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</si>
  <si>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</si>
  <si>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</si>
  <si>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</si>
  <si>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</si>
  <si>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</si>
  <si>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</si>
  <si>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</si>
  <si>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</si>
  <si>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</si>
  <si>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</si>
  <si>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</si>
  <si>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</si>
  <si>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</si>
  <si>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</si>
  <si>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</si>
  <si>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</si>
  <si>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</si>
  <si>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</si>
  <si>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</si>
  <si>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</si>
  <si>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</si>
  <si>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</si>
  <si>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</si>
  <si>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</si>
  <si>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</si>
  <si>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</si>
  <si>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</si>
  <si>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</si>
  <si>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</si>
  <si>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</si>
  <si>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</si>
  <si>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</si>
  <si>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</si>
  <si>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</si>
  <si>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</si>
  <si>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</si>
  <si>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</si>
  <si>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</si>
  <si>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</si>
  <si>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</si>
  <si>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</si>
  <si>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</si>
  <si>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</si>
  <si>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</si>
  <si>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</si>
  <si>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</si>
  <si>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</si>
  <si>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</si>
  <si>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</si>
  <si>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</si>
  <si>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</si>
  <si>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</si>
  <si>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</si>
  <si>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</si>
  <si>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</si>
  <si>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</si>
  <si>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</si>
  <si>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</si>
  <si>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</si>
  <si>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</si>
  <si>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</si>
  <si>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</si>
  <si>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</si>
  <si>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</si>
  <si>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</si>
  <si>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</si>
  <si>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</si>
  <si>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</si>
  <si>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</si>
  <si>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</si>
  <si>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</si>
  <si>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</si>
  <si>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</si>
  <si>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</si>
  <si>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</si>
  <si>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</si>
  <si>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</si>
  <si>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</si>
  <si>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</si>
  <si>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</si>
  <si>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</si>
  <si>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</si>
  <si>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</si>
  <si>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</si>
  <si>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</si>
  <si>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</si>
  <si>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</si>
  <si>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</si>
  <si>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</si>
  <si>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</si>
  <si>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</si>
  <si>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</si>
  <si>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</si>
  <si>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</si>
  <si>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</si>
  <si>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</si>
  <si>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</si>
  <si>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</si>
  <si>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</si>
  <si>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</si>
  <si>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</si>
  <si>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</si>
  <si>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</si>
  <si>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</si>
  <si>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</si>
  <si>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</si>
  <si>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</si>
  <si>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</si>
  <si>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</si>
  <si>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</si>
  <si>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</si>
  <si>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</si>
  <si>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</si>
  <si>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</si>
  <si>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</si>
  <si>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</si>
  <si>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</si>
  <si>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</si>
  <si>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</si>
  <si>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</si>
  <si>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</si>
  <si>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</si>
  <si>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</si>
  <si>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</si>
  <si>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</si>
  <si>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</si>
  <si>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</si>
  <si>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</si>
  <si>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</si>
  <si>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</si>
  <si>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</si>
  <si>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</si>
  <si>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</si>
  <si>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</si>
  <si>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</si>
  <si>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</si>
  <si>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</si>
  <si>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</si>
  <si>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</si>
  <si>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</si>
  <si>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</si>
  <si>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</si>
  <si>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</si>
  <si>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</si>
  <si>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</si>
  <si>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</si>
  <si>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</si>
  <si>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</si>
  <si>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</si>
  <si>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</si>
  <si>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</si>
  <si>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</si>
  <si>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</si>
  <si>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</si>
  <si>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</si>
  <si>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</si>
  <si>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</si>
  <si>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</si>
  <si>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</si>
  <si>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</si>
  <si>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</si>
  <si>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</si>
  <si>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</si>
  <si>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</si>
  <si>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</si>
  <si>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</si>
  <si>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</si>
  <si>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</si>
  <si>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</si>
  <si>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</si>
  <si>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</si>
  <si>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</si>
  <si>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</si>
  <si>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</si>
  <si>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</si>
  <si>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</si>
  <si>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</si>
  <si>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</si>
  <si>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</si>
  <si>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</si>
  <si>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</si>
  <si>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</si>
  <si>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</si>
  <si>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</si>
  <si>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</si>
  <si>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</si>
  <si>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</si>
  <si>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</si>
  <si>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</si>
  <si>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</si>
  <si>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</si>
  <si>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</si>
  <si>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</si>
  <si>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</si>
  <si>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</si>
  <si>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</si>
  <si>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</si>
  <si>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</si>
  <si>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</si>
  <si>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</si>
  <si>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</si>
  <si>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</si>
  <si>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</si>
  <si>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</si>
  <si>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</si>
  <si>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</si>
  <si>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</si>
  <si>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</si>
  <si>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</si>
  <si>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</si>
  <si>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</si>
  <si>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</si>
  <si>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</si>
  <si>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</si>
  <si>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</si>
  <si>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</si>
  <si>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</si>
  <si>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</si>
  <si>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</si>
  <si>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</si>
  <si>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</si>
  <si>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</si>
  <si>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</si>
  <si>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</si>
  <si>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</si>
  <si>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</si>
  <si>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</si>
  <si>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</si>
  <si>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</si>
  <si>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</si>
  <si>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</si>
  <si>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</si>
  <si>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</si>
  <si>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</si>
  <si>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</si>
  <si>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</si>
  <si>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</si>
  <si>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</si>
  <si>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</si>
  <si>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</si>
  <si>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</si>
  <si>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</si>
  <si>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</si>
  <si>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</si>
  <si>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</si>
  <si>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</si>
  <si>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</si>
  <si>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</si>
  <si>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</si>
  <si>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</si>
  <si>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</si>
  <si>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</si>
  <si>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</si>
  <si>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</si>
  <si>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</si>
  <si>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</si>
  <si>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</si>
  <si>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</si>
  <si>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</si>
  <si>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</si>
  <si>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</si>
  <si>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</si>
  <si>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</si>
  <si>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</si>
  <si>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</si>
  <si>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</si>
  <si>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</si>
  <si>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</si>
  <si>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</si>
  <si>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</si>
  <si>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</si>
  <si>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</si>
  <si>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</si>
  <si>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</si>
  <si>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</si>
  <si>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</si>
  <si>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</si>
  <si>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</si>
  <si>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</si>
  <si>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</si>
  <si>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</si>
  <si>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</si>
  <si>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</si>
  <si>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</si>
  <si>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</si>
  <si>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</si>
  <si>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</si>
  <si>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</si>
  <si>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</si>
  <si>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</si>
  <si>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</si>
  <si>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</si>
  <si>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</si>
  <si>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</si>
  <si>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</si>
  <si>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</si>
  <si>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</si>
  <si>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</si>
  <si>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</si>
  <si>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</si>
  <si>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</si>
  <si>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</si>
  <si>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</si>
  <si>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</si>
  <si>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</si>
  <si>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</si>
  <si>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</si>
  <si>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</si>
  <si>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</si>
  <si>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</si>
  <si>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</si>
  <si>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</si>
  <si>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</si>
  <si>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</si>
  <si>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</si>
  <si>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</si>
  <si>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</si>
  <si>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</si>
  <si>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</si>
  <si>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</si>
  <si>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</si>
  <si>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</si>
  <si>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</si>
  <si>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</si>
  <si>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</si>
  <si>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</si>
  <si>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</si>
  <si>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</si>
  <si>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</si>
  <si>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</si>
  <si>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</si>
  <si>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</si>
  <si>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</si>
  <si>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</si>
  <si>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</si>
  <si>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</si>
  <si>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</si>
  <si>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</si>
  <si>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</si>
  <si>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</si>
  <si>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</si>
  <si>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</si>
  <si>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</si>
  <si>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</si>
  <si>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</si>
  <si>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</si>
  <si>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</si>
  <si>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</si>
  <si>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</si>
  <si>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</si>
  <si>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</si>
  <si>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</si>
  <si>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</si>
  <si>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</si>
  <si>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</si>
  <si>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</si>
  <si>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</si>
  <si>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</si>
  <si>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</si>
  <si>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</si>
  <si>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</si>
  <si>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</si>
  <si>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</si>
  <si>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</si>
  <si>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</si>
  <si>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</si>
  <si>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</si>
  <si>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</si>
  <si>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</si>
  <si>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</si>
  <si>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</si>
  <si>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</si>
  <si>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</si>
  <si>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</si>
  <si>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</si>
  <si>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</si>
  <si>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</si>
  <si>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</si>
  <si>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</si>
  <si>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</si>
  <si>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</si>
  <si>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</si>
  <si>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</si>
  <si>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</si>
  <si>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</si>
  <si>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</si>
  <si>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</si>
  <si>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</si>
  <si>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</si>
  <si>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</si>
  <si>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</si>
  <si>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</si>
  <si>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</si>
  <si>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</si>
  <si>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</si>
  <si>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</si>
  <si>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</si>
  <si>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</si>
  <si>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</si>
  <si>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</si>
  <si>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</si>
  <si>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</si>
  <si>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</si>
  <si>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</si>
  <si>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</si>
  <si>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</si>
  <si>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</si>
  <si>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</si>
  <si>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</si>
  <si>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</si>
  <si>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</si>
  <si>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</si>
  <si>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</si>
  <si>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</si>
  <si>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</si>
  <si>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</si>
  <si>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</si>
  <si>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</si>
  <si>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</si>
  <si>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</si>
  <si>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</si>
  <si>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</si>
  <si>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</si>
  <si>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</si>
  <si>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</si>
  <si>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</si>
  <si>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</si>
  <si>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</si>
  <si>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</si>
  <si>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</si>
  <si>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</si>
  <si>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</si>
  <si>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</si>
  <si>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</si>
  <si>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</si>
  <si>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</si>
  <si>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</si>
  <si>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</si>
  <si>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</si>
  <si>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</si>
  <si>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</si>
  <si>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</si>
  <si>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</si>
  <si>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</si>
  <si>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</si>
  <si>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</si>
  <si>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</si>
  <si>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</si>
  <si>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</si>
  <si>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</si>
  <si>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</si>
  <si>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</si>
  <si>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</si>
  <si>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</si>
  <si>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</si>
  <si>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</si>
  <si>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</si>
  <si>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</si>
  <si>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</si>
  <si>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</si>
  <si>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</si>
  <si>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</si>
  <si>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</si>
  <si>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</si>
  <si>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</si>
  <si>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</si>
  <si>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</si>
  <si>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</si>
  <si>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</si>
  <si>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</si>
  <si>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</si>
  <si>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</si>
  <si>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</si>
  <si>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</si>
  <si>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</si>
  <si>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</si>
  <si>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</si>
  <si>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</si>
  <si>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</si>
  <si>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</si>
  <si>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</si>
  <si>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</si>
  <si>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</si>
  <si>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</si>
  <si>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</si>
  <si>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</si>
  <si>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</si>
  <si>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</si>
  <si>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</si>
  <si>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</si>
  <si>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</si>
  <si>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</si>
  <si>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</si>
  <si>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</si>
  <si>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</si>
  <si>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</si>
  <si>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</si>
  <si>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</si>
  <si>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</si>
  <si>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</si>
  <si>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</si>
  <si>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</si>
  <si>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</si>
  <si>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</si>
  <si>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</si>
  <si>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</si>
  <si>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</si>
  <si>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</si>
  <si>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</si>
  <si>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</si>
  <si>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</si>
  <si>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</si>
  <si>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</si>
  <si>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</si>
  <si>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</si>
  <si>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</si>
  <si>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</si>
  <si>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</si>
  <si>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</si>
  <si>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</si>
  <si>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</si>
  <si>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</si>
  <si>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</si>
  <si>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</si>
  <si>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</si>
  <si>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</si>
  <si>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</si>
  <si>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</si>
  <si>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</si>
  <si>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</si>
  <si>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</si>
  <si>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</si>
  <si>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</si>
  <si>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</si>
  <si>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</si>
  <si>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</si>
  <si>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</si>
  <si>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</si>
  <si>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</si>
  <si>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</si>
  <si>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</si>
  <si>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</si>
  <si>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</si>
  <si>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</si>
  <si>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</si>
  <si>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</si>
  <si>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</si>
  <si>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</si>
  <si>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</si>
  <si>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</si>
  <si>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</si>
  <si>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</si>
  <si>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</si>
  <si>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</si>
  <si>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</si>
  <si>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</si>
  <si>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</si>
  <si>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</si>
  <si>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</si>
  <si>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</si>
  <si>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</si>
  <si>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</si>
  <si>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</si>
  <si>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</si>
  <si>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</si>
  <si>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</si>
  <si>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</si>
  <si>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</si>
  <si>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</si>
  <si>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</si>
  <si>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</si>
  <si>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</si>
  <si>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</si>
  <si>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</si>
  <si>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</si>
  <si>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</si>
  <si>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</si>
  <si>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</si>
  <si>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</si>
  <si>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</si>
  <si>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</si>
  <si>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</si>
  <si>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</si>
  <si>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</si>
  <si>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</si>
  <si>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</si>
  <si>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</si>
  <si>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</si>
  <si>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</si>
  <si>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</si>
  <si>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</si>
  <si>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</si>
  <si>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</si>
  <si>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</si>
  <si>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</si>
  <si>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</si>
  <si>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</si>
  <si>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</si>
  <si>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</si>
  <si>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</si>
  <si>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</si>
  <si>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</si>
  <si>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</si>
  <si>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</si>
  <si>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</si>
  <si>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</si>
  <si>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</si>
  <si>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</si>
  <si>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</si>
  <si>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</si>
  <si>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</si>
  <si>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</si>
  <si>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</si>
  <si>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</si>
  <si>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</si>
  <si>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</si>
  <si>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</si>
  <si>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</si>
  <si>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</si>
  <si>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</si>
  <si>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</si>
  <si>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</si>
  <si>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</si>
  <si>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</si>
  <si>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</si>
  <si>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</si>
  <si>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</si>
  <si>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</si>
  <si>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</si>
  <si>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</si>
  <si>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</si>
  <si>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</si>
  <si>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</si>
  <si>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</si>
  <si>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</si>
  <si>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</si>
  <si>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</si>
  <si>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</si>
  <si>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</si>
  <si>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</si>
  <si>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</si>
  <si>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</si>
  <si>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</si>
  <si>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</si>
  <si>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</si>
  <si>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</si>
  <si>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</si>
  <si>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</si>
  <si>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</si>
  <si>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</si>
  <si>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</si>
  <si>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</si>
  <si>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</si>
  <si>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</si>
  <si>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</si>
  <si>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</si>
  <si>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</si>
  <si>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</si>
  <si>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</si>
  <si>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</si>
  <si>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</si>
  <si>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</si>
  <si>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</si>
  <si>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</si>
  <si>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</si>
  <si>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</si>
  <si>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</si>
  <si>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</si>
  <si>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</si>
  <si>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</si>
  <si>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</si>
  <si>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</si>
  <si>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</si>
  <si>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</si>
  <si>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</si>
  <si>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</si>
  <si>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</si>
  <si>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</si>
  <si>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</si>
  <si>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</si>
  <si>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</si>
  <si>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</si>
  <si>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</si>
  <si>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</si>
  <si>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</si>
  <si>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</si>
  <si>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</si>
  <si>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</si>
  <si>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</si>
  <si>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</si>
  <si>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</si>
  <si>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</si>
  <si>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</si>
  <si>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</si>
  <si>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</si>
  <si>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</si>
  <si>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</si>
  <si>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</si>
  <si>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</si>
  <si>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</si>
  <si>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</si>
  <si>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</si>
  <si>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</si>
  <si>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</si>
  <si>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</si>
  <si>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</si>
  <si>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</si>
  <si>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</si>
  <si>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</si>
  <si>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</si>
  <si>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</si>
  <si>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</si>
  <si>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</si>
  <si>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</si>
  <si>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</si>
  <si>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</si>
  <si>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</si>
  <si>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</si>
  <si>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</si>
  <si>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</si>
  <si>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</si>
  <si>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</si>
  <si>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</si>
  <si>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</si>
  <si>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</si>
  <si>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</si>
  <si>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</si>
  <si>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</si>
  <si>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</si>
  <si>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</si>
  <si>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</si>
  <si>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</si>
  <si>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</si>
  <si>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</si>
  <si>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</si>
  <si>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</si>
  <si>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</si>
  <si>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</si>
  <si>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</si>
  <si>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</si>
  <si>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</si>
  <si>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</si>
  <si>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</si>
  <si>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</si>
  <si>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</si>
  <si>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</si>
  <si>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</si>
  <si>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</si>
  <si>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</si>
  <si>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</si>
  <si>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</si>
  <si>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</si>
  <si>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</si>
  <si>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</si>
  <si>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</si>
  <si>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</si>
  <si>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</si>
  <si>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</si>
  <si>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</si>
  <si>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</si>
  <si>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</si>
  <si>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</si>
  <si>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</si>
  <si>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</si>
  <si>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</si>
  <si>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</si>
  <si>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</si>
  <si>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</si>
  <si>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</si>
  <si>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</si>
  <si>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</si>
  <si>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</si>
  <si>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</si>
  <si>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</si>
  <si>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</si>
  <si>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</si>
  <si>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</si>
  <si>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</si>
  <si>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</si>
  <si>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</si>
  <si>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</si>
  <si>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</si>
  <si>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</si>
  <si>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</si>
  <si>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</si>
  <si>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</si>
  <si>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</si>
  <si>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</si>
  <si>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</si>
  <si>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</si>
  <si>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</si>
  <si>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</si>
  <si>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</si>
  <si>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</si>
  <si>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</si>
  <si>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</si>
  <si>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</si>
  <si>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</si>
  <si>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</si>
  <si>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</si>
  <si>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</si>
  <si>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</si>
  <si>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</si>
  <si>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</si>
  <si>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</si>
  <si>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</si>
  <si>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</si>
  <si>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</si>
  <si>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</si>
  <si>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</si>
  <si>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</si>
  <si>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</si>
  <si>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</si>
  <si>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</si>
  <si>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</si>
  <si>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</si>
  <si>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</si>
  <si>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</si>
  <si>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</si>
  <si>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</si>
  <si>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</si>
  <si>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</si>
  <si>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</si>
  <si>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</si>
  <si>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</si>
  <si>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</si>
  <si>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</si>
  <si>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</si>
  <si>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</si>
  <si>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</si>
  <si>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</si>
  <si>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</si>
  <si>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</si>
  <si>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</si>
  <si>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</si>
  <si>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</si>
  <si>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</si>
  <si>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</si>
  <si>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</si>
  <si>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</si>
  <si>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</si>
  <si>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</si>
  <si>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</si>
  <si>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</si>
  <si>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</si>
  <si>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</si>
  <si>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</si>
  <si>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</si>
  <si>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</si>
  <si>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</si>
  <si>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</si>
  <si>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</si>
  <si>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</si>
  <si>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</si>
  <si>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</si>
  <si>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</si>
  <si>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</si>
  <si>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</si>
  <si>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</si>
  <si>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</si>
  <si>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</si>
  <si>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</si>
  <si>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</si>
  <si>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</si>
  <si>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</si>
  <si>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</si>
  <si>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</si>
  <si>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</si>
  <si>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</si>
  <si>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</si>
  <si>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</si>
  <si>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</si>
  <si>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</si>
  <si>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</si>
  <si>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</si>
  <si>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</si>
  <si>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</si>
  <si>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</si>
  <si>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</si>
  <si>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</si>
  <si>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</si>
  <si>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</si>
  <si>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</si>
  <si>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</si>
  <si>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</si>
  <si>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</si>
  <si>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</si>
  <si>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</si>
  <si>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</si>
  <si>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</si>
  <si>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</si>
  <si>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</si>
  <si>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</si>
  <si>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</si>
  <si>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</si>
  <si>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</si>
  <si>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</si>
  <si>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</si>
  <si>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</si>
  <si>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</si>
  <si>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</si>
  <si>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</si>
  <si>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</si>
  <si>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</si>
  <si>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</si>
  <si>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</si>
  <si>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</si>
  <si>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</si>
  <si>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</si>
  <si>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</si>
  <si>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</si>
  <si>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</si>
  <si>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</si>
  <si>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</si>
  <si>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</si>
  <si>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</si>
  <si>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</si>
  <si>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</si>
  <si>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</si>
  <si>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</si>
  <si>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</si>
  <si>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</si>
  <si>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</si>
  <si>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</si>
  <si>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</si>
  <si>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</si>
  <si>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</si>
  <si>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</si>
  <si>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</si>
  <si>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</si>
  <si>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</si>
  <si>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</si>
  <si>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</si>
  <si>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</si>
  <si>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</si>
  <si>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</si>
  <si>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</si>
  <si>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</si>
  <si>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</si>
  <si>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</si>
  <si>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</si>
  <si>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</si>
  <si>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</si>
  <si>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</si>
  <si>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</si>
  <si>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</si>
  <si>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</si>
  <si>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</si>
  <si>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</si>
  <si>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</si>
  <si>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</si>
  <si>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</si>
  <si>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</si>
  <si>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</si>
  <si>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</si>
  <si>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</si>
  <si>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</si>
  <si>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</si>
  <si>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</si>
  <si>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</si>
  <si>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</si>
  <si>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</si>
  <si>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</si>
  <si>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</si>
  <si>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</si>
  <si>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</si>
  <si>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</si>
  <si>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</si>
  <si>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</si>
  <si>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</si>
  <si>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</si>
  <si>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</si>
  <si>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</si>
  <si>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</si>
  <si>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</si>
  <si>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</si>
  <si>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</si>
  <si>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</si>
  <si>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</si>
  <si>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</si>
  <si>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</si>
  <si>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</si>
  <si>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</si>
  <si>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</si>
  <si>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</si>
  <si>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</si>
  <si>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</si>
  <si>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</si>
  <si>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</si>
  <si>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</si>
  <si>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</si>
  <si>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</si>
  <si>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</si>
  <si>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</si>
  <si>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</si>
  <si>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</si>
  <si>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</si>
  <si>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</si>
  <si>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</si>
  <si>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</si>
  <si>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</si>
  <si>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</si>
  <si>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</si>
  <si>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</si>
  <si>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</si>
  <si>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</si>
  <si>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</si>
  <si>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</si>
  <si>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</si>
  <si>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</si>
  <si>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</si>
  <si>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</si>
  <si>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</si>
  <si>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</si>
  <si>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</si>
  <si>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</si>
  <si>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</si>
  <si>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</si>
  <si>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</si>
  <si>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</si>
  <si>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</si>
  <si>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</si>
  <si>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</si>
  <si>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</si>
  <si>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</si>
  <si>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</si>
  <si>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</si>
  <si>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</si>
  <si>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</si>
  <si>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</si>
  <si>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</si>
  <si>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</si>
  <si>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</si>
  <si>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</si>
  <si>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</si>
  <si>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</si>
  <si>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</si>
  <si>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</si>
  <si>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</si>
  <si>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</si>
  <si>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</si>
  <si>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</si>
  <si>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</si>
  <si>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</si>
  <si>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</si>
  <si>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</si>
  <si>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</si>
  <si>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</si>
  <si>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</si>
  <si>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</si>
  <si>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</si>
  <si>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</si>
  <si>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</si>
  <si>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</si>
  <si>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</si>
  <si>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</si>
  <si>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</si>
  <si>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</si>
  <si>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</si>
  <si>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</si>
  <si>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</si>
  <si>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</si>
  <si>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</si>
  <si>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</si>
  <si>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</si>
  <si>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</si>
  <si>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</si>
  <si>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</si>
  <si>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</si>
  <si>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</si>
  <si>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</si>
  <si>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</si>
  <si>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</si>
  <si>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</si>
  <si>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</si>
  <si>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</si>
  <si>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</si>
  <si>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</si>
  <si>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</si>
  <si>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</si>
  <si>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</si>
  <si>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</si>
  <si>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</si>
  <si>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</si>
  <si>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</si>
  <si>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</si>
  <si>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</si>
  <si>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</si>
  <si>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</si>
  <si>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</si>
  <si>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</si>
  <si>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</si>
  <si>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</si>
  <si>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</si>
  <si>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</si>
  <si>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</si>
  <si>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</si>
  <si>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</si>
  <si>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</si>
  <si>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</si>
  <si>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</si>
  <si>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</si>
  <si>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</si>
  <si>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</si>
  <si>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</si>
  <si>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</si>
  <si>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</si>
  <si>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</si>
  <si>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</si>
  <si>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</si>
  <si>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</si>
  <si>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</si>
  <si>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</si>
  <si>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</si>
  <si>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</si>
  <si>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</si>
  <si>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</si>
  <si>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</si>
  <si>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</si>
  <si>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</si>
  <si>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</si>
  <si>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</si>
  <si>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</si>
  <si>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</si>
  <si>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</si>
  <si>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</si>
  <si>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</si>
  <si>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</si>
  <si>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</si>
  <si>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</si>
  <si>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</si>
  <si>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</si>
  <si>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</si>
  <si>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</si>
  <si>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</si>
  <si>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</si>
  <si>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</si>
  <si>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</si>
  <si>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</si>
  <si>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</si>
  <si>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</si>
  <si>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</si>
  <si>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</si>
  <si>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</si>
  <si>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</si>
  <si>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</si>
  <si>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</si>
  <si>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</si>
  <si>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</si>
  <si>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</si>
  <si>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</si>
  <si>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</si>
  <si>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</si>
  <si>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</si>
  <si>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</si>
  <si>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</si>
  <si>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</si>
  <si>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</si>
  <si>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</si>
  <si>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</si>
  <si>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</si>
  <si>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</si>
  <si>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</si>
  <si>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</si>
  <si>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</si>
  <si>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</si>
  <si>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</si>
  <si>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</si>
  <si>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</si>
  <si>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</si>
  <si>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</si>
  <si>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</si>
  <si>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</si>
  <si>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</si>
  <si>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</si>
  <si>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</si>
  <si>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</si>
  <si>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</si>
  <si>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</si>
  <si>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</si>
  <si>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</si>
  <si>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</si>
  <si>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</si>
  <si>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</si>
  <si>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</si>
  <si>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</si>
  <si>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</si>
  <si>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</si>
  <si>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</si>
  <si>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</si>
  <si>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</si>
  <si>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</si>
  <si>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</si>
  <si>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</si>
  <si>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</si>
  <si>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</si>
  <si>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</si>
  <si>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</si>
  <si>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</si>
  <si>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</si>
  <si>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</si>
  <si>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</si>
  <si>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</si>
  <si>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</si>
  <si>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</si>
  <si>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</si>
  <si>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</si>
  <si>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</si>
  <si>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</si>
  <si>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</si>
  <si>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</si>
  <si>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</si>
  <si>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</si>
  <si>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</si>
  <si>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</si>
  <si>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</si>
  <si>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</si>
  <si>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</si>
  <si>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</si>
  <si>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</si>
  <si>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</si>
  <si>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</si>
  <si>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</si>
  <si>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</si>
  <si>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</si>
  <si>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</si>
  <si>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</si>
  <si>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</si>
  <si>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</si>
  <si>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</si>
  <si>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</si>
  <si>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</si>
  <si>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</si>
  <si>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</si>
  <si>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</si>
  <si>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</si>
  <si>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</si>
  <si>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</si>
  <si>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</si>
  <si>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</si>
  <si>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</si>
  <si>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</si>
  <si>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</si>
  <si>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</si>
  <si>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</si>
  <si>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</si>
  <si>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</si>
  <si>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</si>
  <si>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</si>
  <si>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</si>
  <si>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</si>
  <si>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</si>
  <si>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</si>
  <si>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</si>
  <si>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</si>
  <si>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</si>
  <si>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</si>
  <si>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</si>
  <si>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</si>
  <si>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</si>
  <si>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</si>
  <si>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</si>
  <si>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</si>
  <si>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</si>
  <si>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</si>
  <si>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</si>
  <si>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</si>
  <si>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</si>
  <si>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</si>
  <si>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</si>
  <si>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</si>
  <si>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</si>
  <si>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</si>
  <si>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</si>
  <si>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</si>
  <si>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</si>
  <si>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</si>
  <si>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</si>
  <si>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</si>
  <si>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</si>
  <si>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</si>
  <si>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</si>
  <si>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</si>
  <si>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</si>
  <si>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</si>
  <si>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</si>
  <si>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</si>
  <si>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</si>
  <si>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</si>
  <si>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</si>
  <si>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</si>
  <si>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</si>
  <si>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</si>
  <si>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</si>
  <si>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</si>
  <si>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</si>
  <si>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</si>
  <si>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</si>
  <si>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</si>
  <si>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</si>
  <si>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</si>
  <si>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</si>
  <si>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</si>
  <si>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</si>
  <si>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</si>
  <si>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</si>
  <si>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</si>
  <si>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</si>
  <si>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</si>
  <si>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</si>
  <si>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</si>
  <si>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</si>
  <si>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</si>
  <si>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</si>
  <si>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</si>
  <si>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</si>
  <si>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</si>
  <si>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</si>
  <si>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</si>
  <si>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</si>
  <si>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</si>
  <si>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</si>
  <si>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</si>
  <si>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</si>
  <si>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</si>
  <si>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</si>
  <si>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</si>
  <si>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</si>
  <si>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</si>
  <si>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</si>
  <si>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</si>
  <si>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</si>
  <si>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</si>
  <si>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</si>
  <si>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</si>
  <si>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</si>
  <si>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</si>
  <si>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</si>
  <si>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</si>
  <si>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</si>
  <si>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</si>
  <si>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</si>
  <si>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</si>
  <si>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</si>
  <si>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</si>
  <si>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</si>
  <si>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</si>
  <si>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</si>
  <si>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</si>
  <si>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</si>
  <si>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</si>
  <si>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</si>
  <si>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</si>
  <si>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</si>
  <si>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</si>
  <si>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</si>
  <si>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</si>
  <si>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</si>
  <si>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</si>
  <si>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</si>
  <si>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</si>
  <si>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</si>
  <si>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</si>
  <si>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</si>
  <si>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</si>
  <si>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</si>
  <si>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</si>
  <si>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</si>
  <si>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</si>
  <si>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</si>
  <si>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</si>
  <si>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</si>
  <si>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</si>
  <si>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</si>
  <si>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</si>
  <si>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</si>
  <si>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</si>
  <si>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</si>
  <si>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</si>
  <si>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</si>
  <si>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</si>
  <si>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</si>
  <si>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</si>
  <si>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</si>
  <si>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</si>
  <si>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</si>
  <si>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</si>
  <si>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</si>
  <si>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</si>
  <si>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</si>
  <si>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</si>
  <si>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</si>
  <si>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</si>
  <si>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</si>
  <si>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</si>
  <si>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</si>
  <si>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</si>
  <si>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</si>
  <si>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</si>
  <si>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</si>
  <si>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</si>
  <si>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</si>
  <si>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</si>
  <si>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</si>
  <si>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</si>
  <si>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</si>
  <si>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</si>
  <si>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</si>
  <si>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</si>
  <si>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</si>
  <si>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</si>
  <si>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</si>
  <si>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</si>
  <si>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</si>
  <si>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</si>
  <si>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</si>
  <si>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</si>
  <si>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</si>
  <si>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</si>
  <si>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</si>
  <si>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</si>
  <si>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</si>
  <si>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</si>
  <si>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</si>
  <si>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</si>
  <si>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</si>
  <si>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</si>
  <si>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</si>
  <si>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</si>
  <si>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</si>
  <si>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</si>
  <si>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</si>
  <si>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</si>
  <si>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</si>
  <si>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</si>
  <si>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</si>
  <si>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</si>
  <si>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</si>
  <si>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</si>
  <si>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</si>
  <si>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</si>
  <si>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</si>
  <si>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</si>
  <si>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</si>
  <si>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</si>
  <si>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</si>
  <si>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</si>
  <si>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</si>
  <si>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</si>
  <si>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</si>
  <si>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</si>
  <si>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</si>
  <si>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</si>
  <si>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</si>
  <si>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</si>
  <si>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</si>
  <si>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</si>
  <si>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</si>
  <si>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</si>
  <si>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</si>
  <si>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</si>
  <si>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</si>
  <si>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</si>
  <si>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</si>
  <si>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</si>
  <si>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</si>
  <si>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</si>
  <si>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</si>
  <si>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</si>
  <si>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</si>
  <si>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</si>
  <si>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</si>
  <si>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</si>
  <si>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</si>
  <si>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</si>
  <si>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</si>
  <si>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</si>
  <si>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</si>
  <si>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</si>
  <si>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</si>
  <si>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</si>
  <si>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</si>
  <si>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</si>
  <si>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</si>
  <si>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</si>
  <si>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</si>
  <si>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</si>
  <si>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</si>
  <si>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</si>
  <si>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</si>
  <si>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</si>
  <si>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</si>
  <si>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</si>
  <si>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</si>
  <si>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</si>
  <si>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</si>
  <si>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</si>
  <si>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</si>
  <si>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</si>
  <si>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</si>
  <si>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</si>
  <si>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</si>
  <si>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</si>
  <si>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</si>
  <si>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</si>
  <si>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</si>
  <si>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</si>
  <si>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</si>
  <si>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</si>
  <si>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</si>
  <si>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</si>
  <si>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</si>
  <si>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</si>
  <si>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</si>
  <si>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</si>
  <si>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</si>
  <si>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</si>
  <si>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</si>
  <si>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</si>
  <si>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</si>
  <si>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</si>
  <si>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</si>
  <si>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</si>
  <si>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</si>
  <si>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</si>
  <si>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</si>
  <si>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</si>
  <si>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</si>
  <si>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</si>
  <si>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</si>
  <si>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</si>
  <si>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</si>
  <si>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</si>
  <si>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</si>
  <si>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</si>
  <si>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</si>
  <si>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</si>
  <si>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</si>
  <si>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</si>
  <si>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</si>
  <si>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</si>
  <si>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</si>
  <si>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</si>
  <si>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</si>
  <si>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</si>
  <si>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</si>
  <si>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</si>
  <si>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</si>
  <si>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</si>
  <si>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</si>
  <si>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</si>
  <si>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</si>
  <si>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</si>
  <si>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</si>
  <si>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</si>
  <si>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</si>
  <si>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</si>
  <si>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</si>
  <si>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</si>
  <si>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</si>
  <si>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</si>
  <si>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</si>
  <si>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</si>
  <si>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</si>
  <si>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</si>
  <si>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</si>
  <si>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</si>
  <si>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</si>
  <si>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</si>
  <si>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</si>
  <si>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</si>
  <si>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</si>
  <si>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</si>
  <si>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</si>
  <si>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</si>
  <si>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</si>
  <si>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</si>
  <si>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</si>
  <si>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</si>
  <si>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</si>
  <si>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</si>
  <si>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</si>
  <si>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</si>
  <si>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</si>
  <si>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</si>
  <si>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</si>
  <si>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</si>
  <si>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</si>
  <si>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</si>
  <si>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</si>
  <si>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</si>
  <si>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</si>
  <si>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</si>
  <si>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</si>
  <si>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</si>
  <si>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</si>
  <si>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</si>
  <si>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</si>
  <si>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</si>
  <si>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</si>
  <si>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</si>
  <si>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</si>
  <si>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</si>
  <si>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</si>
  <si>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</si>
  <si>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</si>
  <si>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</si>
  <si>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</si>
  <si>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</si>
  <si>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</si>
  <si>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</si>
  <si>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</si>
  <si>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</si>
  <si>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</si>
  <si>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</si>
  <si>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</si>
  <si>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</si>
  <si>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</si>
  <si>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</si>
  <si>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</si>
  <si>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</si>
  <si>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</si>
  <si>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</si>
  <si>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</si>
  <si>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</si>
  <si>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</si>
  <si>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</si>
  <si>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</si>
  <si>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</si>
  <si>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</si>
  <si>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</si>
  <si>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</si>
  <si>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</si>
  <si>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</si>
  <si>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</si>
  <si>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</si>
  <si>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</si>
  <si>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</si>
  <si>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</si>
  <si>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</si>
  <si>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</si>
  <si>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</si>
  <si>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</si>
  <si>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</si>
  <si>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</si>
  <si>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</si>
  <si>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</si>
  <si>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</si>
  <si>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</si>
  <si>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</si>
  <si>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</si>
  <si>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</si>
  <si>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</si>
  <si>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</si>
  <si>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</si>
  <si>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</si>
  <si>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</si>
  <si>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</si>
  <si>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</si>
  <si>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</si>
  <si>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</si>
  <si>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</si>
  <si>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</si>
  <si>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</si>
  <si>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</si>
  <si>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</si>
  <si>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</si>
  <si>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</si>
  <si>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</si>
  <si>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</si>
  <si>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</si>
  <si>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</si>
  <si>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</si>
  <si>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</si>
  <si>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</si>
  <si>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</si>
  <si>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</si>
  <si>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</si>
  <si>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</si>
  <si>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</si>
  <si>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</si>
  <si>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</si>
  <si>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</si>
  <si>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</si>
  <si>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</si>
  <si>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</si>
  <si>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</si>
  <si>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</si>
  <si>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</si>
  <si>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</si>
  <si>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</si>
  <si>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</si>
  <si>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</si>
  <si>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</si>
  <si>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</si>
  <si>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</si>
  <si>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</si>
  <si>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</si>
  <si>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</si>
  <si>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</si>
  <si>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</si>
  <si>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</si>
  <si>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</si>
  <si>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</si>
  <si>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</si>
  <si>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</si>
  <si>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</si>
  <si>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</si>
  <si>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</si>
  <si>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</si>
  <si>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</si>
  <si>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</si>
  <si>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</si>
  <si>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</si>
  <si>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</si>
  <si>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</si>
  <si>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</si>
  <si>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</si>
  <si>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</si>
  <si>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</si>
  <si>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</si>
  <si>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</si>
  <si>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</si>
  <si>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</si>
  <si>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</si>
  <si>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</si>
  <si>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</si>
  <si>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</si>
  <si>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</si>
  <si>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</si>
  <si>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</si>
  <si>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</si>
  <si>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</si>
  <si>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</si>
  <si>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</si>
  <si>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</si>
  <si>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</si>
  <si>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</si>
  <si>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</si>
  <si>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</si>
  <si>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</si>
  <si>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</si>
  <si>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</si>
  <si>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</si>
  <si>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</si>
  <si>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</si>
  <si>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</si>
  <si>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</si>
  <si>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</si>
  <si>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</si>
  <si>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</si>
  <si>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</si>
  <si>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</si>
  <si>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</si>
  <si>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</si>
  <si>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</si>
  <si>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</si>
  <si>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</si>
  <si>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</si>
  <si>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</si>
  <si>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</si>
  <si>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</si>
  <si>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</si>
  <si>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</si>
  <si>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</si>
  <si>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</si>
  <si>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</si>
  <si>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</si>
  <si>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</si>
  <si>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</si>
  <si>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</si>
  <si>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</si>
  <si>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</si>
  <si>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</si>
  <si>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</si>
  <si>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</si>
  <si>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</si>
  <si>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</si>
  <si>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</si>
  <si>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</si>
  <si>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</si>
  <si>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</si>
  <si>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</si>
  <si>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</si>
  <si>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</si>
  <si>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</si>
  <si>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</si>
  <si>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</si>
  <si>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</si>
  <si>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</si>
  <si>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</si>
  <si>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</si>
  <si>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</si>
  <si>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</si>
  <si>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</si>
  <si>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</si>
  <si>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</si>
  <si>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</si>
  <si>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</si>
  <si>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</si>
  <si>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</si>
  <si>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</si>
  <si>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</si>
  <si>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</si>
  <si>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</si>
  <si>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</si>
  <si>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</si>
  <si>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</si>
  <si>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</si>
  <si>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</si>
  <si>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</si>
  <si>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</si>
  <si>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</si>
  <si>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</si>
  <si>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</si>
  <si>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</si>
  <si>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</si>
  <si>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</si>
  <si>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</si>
  <si>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</si>
  <si>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</si>
  <si>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</si>
  <si>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</si>
  <si>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</si>
  <si>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</si>
  <si>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</si>
  <si>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</si>
  <si>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</si>
  <si>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</si>
  <si>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</si>
  <si>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</si>
  <si>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</si>
  <si>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</si>
  <si>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</si>
  <si>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</si>
  <si>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</si>
  <si>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</si>
  <si>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</si>
  <si>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</si>
  <si>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</si>
  <si>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</si>
  <si>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</si>
  <si>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</si>
  <si>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</si>
  <si>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</si>
  <si>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</si>
  <si>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</si>
  <si>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</si>
  <si>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</si>
  <si>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</si>
  <si>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</si>
  <si>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</si>
  <si>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</si>
  <si>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</si>
  <si>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</si>
  <si>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</si>
  <si>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</si>
  <si>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</si>
  <si>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</si>
  <si>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</si>
  <si>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</si>
  <si>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</si>
  <si>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</si>
  <si>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</si>
  <si>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</si>
  <si>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</si>
  <si>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</si>
  <si>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</si>
  <si>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</si>
  <si>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</si>
  <si>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</si>
  <si>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</si>
  <si>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</si>
  <si>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</si>
  <si>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</si>
  <si>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</si>
  <si>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</si>
  <si>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</si>
  <si>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</si>
  <si>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</si>
  <si>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</si>
  <si>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</si>
  <si>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</si>
  <si>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</si>
  <si>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</si>
  <si>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</si>
  <si>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</si>
  <si>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</si>
  <si>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</si>
  <si>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</si>
  <si>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</si>
  <si>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</si>
  <si>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</si>
  <si>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</si>
  <si>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</si>
  <si>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</si>
  <si>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</si>
  <si>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</si>
  <si>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</si>
  <si>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</si>
  <si>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</si>
  <si>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</si>
  <si>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</si>
  <si>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</si>
  <si>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</si>
  <si>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</si>
  <si>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</si>
  <si>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</si>
  <si>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</si>
  <si>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</si>
  <si>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</si>
  <si>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</si>
  <si>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</si>
  <si>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</si>
  <si>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</si>
  <si>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</si>
  <si>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</si>
  <si>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</si>
  <si>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</si>
  <si>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</si>
  <si>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</si>
  <si>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</si>
  <si>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</si>
  <si>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</si>
  <si>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</si>
  <si>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</si>
  <si>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</si>
  <si>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</si>
  <si>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</si>
  <si>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</si>
  <si>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</si>
  <si>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</si>
  <si>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</si>
  <si>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</si>
  <si>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</si>
  <si>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</si>
  <si>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</si>
  <si>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</si>
  <si>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</si>
  <si>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</si>
  <si>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</si>
  <si>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</si>
  <si>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</si>
  <si>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</si>
  <si>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</si>
  <si>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</si>
  <si>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</si>
  <si>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</si>
  <si>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</si>
  <si>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</si>
  <si>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</si>
  <si>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</si>
  <si>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</si>
  <si>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</si>
  <si>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</si>
  <si>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</si>
  <si>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</si>
  <si>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</si>
  <si>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</si>
  <si>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</si>
  <si>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</si>
  <si>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</si>
  <si>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</si>
  <si>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</si>
  <si>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</si>
  <si>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</si>
  <si>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</si>
  <si>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</si>
  <si>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</si>
  <si>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</si>
  <si>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</si>
  <si>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</si>
  <si>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</si>
  <si>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</si>
  <si>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</si>
  <si>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</si>
  <si>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</si>
  <si>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</si>
  <si>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</si>
  <si>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</si>
  <si>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</si>
  <si>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</si>
  <si>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</si>
  <si>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</si>
  <si>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</si>
  <si>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</si>
  <si>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</si>
  <si>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</si>
  <si>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</si>
  <si>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</si>
  <si>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</si>
  <si>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</si>
  <si>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</si>
  <si>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</si>
  <si>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</si>
  <si>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</si>
  <si>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</si>
  <si>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</si>
  <si>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</si>
  <si>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</si>
  <si>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</si>
  <si>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</si>
  <si>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</si>
  <si>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</si>
  <si>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</si>
  <si>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</si>
  <si>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</si>
  <si>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</si>
  <si>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</si>
  <si>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</si>
  <si>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</si>
  <si>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</si>
  <si>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</si>
  <si>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</si>
  <si>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</si>
  <si>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</si>
  <si>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</si>
  <si>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</si>
  <si>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</si>
  <si>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</si>
  <si>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</si>
  <si>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</si>
  <si>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</si>
  <si>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</si>
  <si>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</si>
  <si>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</si>
  <si>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</si>
  <si>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</si>
  <si>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</si>
  <si>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</si>
  <si>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</si>
  <si>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</si>
  <si>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</si>
  <si>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</si>
  <si>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</si>
  <si>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</si>
  <si>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</si>
  <si>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</si>
  <si>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</si>
  <si>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</si>
  <si>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</si>
  <si>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</si>
  <si>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</si>
  <si>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</si>
  <si>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</si>
  <si>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</si>
  <si>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</si>
  <si>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</si>
  <si>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</si>
  <si>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</si>
  <si>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</si>
  <si>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</si>
  <si>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</si>
  <si>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</si>
  <si>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</si>
  <si>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</si>
  <si>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</si>
  <si>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</si>
  <si>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</si>
  <si>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</si>
  <si>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</si>
  <si>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</si>
  <si>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</si>
  <si>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</si>
  <si>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</si>
  <si>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</si>
  <si>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</si>
  <si>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</si>
  <si>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</si>
  <si>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</si>
  <si>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</si>
  <si>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</si>
  <si>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</si>
  <si>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</si>
  <si>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</si>
  <si>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</si>
  <si>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</si>
  <si>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</si>
  <si>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</si>
  <si>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</si>
  <si>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</si>
  <si>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</si>
  <si>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</si>
  <si>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</si>
  <si>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</si>
  <si>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</si>
  <si>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</si>
  <si>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</si>
  <si>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</si>
  <si>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</si>
  <si>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</si>
  <si>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</si>
  <si>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</si>
  <si>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</si>
  <si>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</si>
  <si>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</si>
  <si>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</si>
  <si>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</si>
  <si>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</si>
  <si>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</si>
  <si>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</si>
  <si>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</si>
  <si>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</si>
  <si>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</si>
  <si>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</si>
  <si>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</si>
  <si>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</si>
  <si>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</si>
  <si>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</si>
  <si>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</si>
  <si>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</si>
  <si>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</si>
  <si>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</si>
  <si>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</si>
  <si>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</si>
  <si>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</si>
  <si>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</si>
  <si>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</si>
  <si>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</si>
  <si>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</si>
  <si>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</si>
  <si>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</si>
  <si>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</si>
  <si>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</si>
  <si>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</si>
  <si>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</si>
  <si>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</si>
  <si>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</si>
  <si>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</si>
  <si>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</si>
  <si>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</si>
  <si>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</si>
  <si>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</si>
  <si>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</si>
  <si>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</si>
  <si>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</si>
  <si>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</si>
  <si>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</si>
  <si>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</si>
  <si>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</si>
  <si>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</si>
  <si>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</si>
  <si>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</si>
  <si>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</si>
  <si>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</si>
  <si>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</si>
  <si>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</si>
  <si>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</si>
  <si>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</si>
  <si>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</si>
  <si>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</si>
  <si>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</si>
  <si>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</si>
  <si>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</si>
  <si>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</si>
  <si>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</si>
  <si>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</si>
  <si>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</si>
  <si>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</si>
  <si>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</si>
  <si>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</si>
  <si>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</si>
  <si>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</si>
  <si>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</si>
  <si>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</si>
  <si>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</si>
  <si>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</si>
  <si>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</si>
  <si>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</si>
  <si>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</si>
  <si>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</si>
  <si>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</si>
  <si>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</si>
  <si>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</si>
  <si>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</si>
  <si>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</si>
  <si>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</si>
  <si>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</si>
  <si>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</si>
  <si>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</si>
  <si>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</si>
  <si>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</si>
  <si>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</si>
  <si>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</si>
  <si>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</si>
  <si>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</si>
  <si>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</si>
  <si>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</si>
  <si>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</si>
  <si>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</si>
  <si>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</si>
  <si>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</si>
  <si>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</si>
  <si>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</si>
  <si>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</si>
  <si>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</si>
  <si>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</si>
  <si>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</si>
  <si>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</si>
  <si>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</si>
  <si>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</si>
  <si>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</si>
  <si>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</si>
  <si>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</si>
  <si>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</si>
  <si>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</si>
  <si>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</si>
  <si>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</si>
  <si>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</si>
  <si>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</si>
  <si>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</si>
  <si>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</si>
  <si>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</si>
  <si>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</si>
  <si>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</si>
  <si>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</si>
  <si>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</si>
  <si>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</si>
  <si>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</si>
  <si>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</si>
  <si>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</si>
  <si>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</si>
  <si>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</si>
  <si>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</si>
  <si>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</si>
  <si>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</si>
  <si>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</si>
  <si>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</si>
  <si>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</si>
  <si>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</si>
  <si>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</si>
  <si>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</si>
  <si>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</si>
  <si>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</si>
  <si>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</si>
  <si>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</si>
  <si>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</si>
  <si>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</si>
  <si>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</si>
  <si>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</si>
  <si>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</si>
  <si>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</si>
  <si>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</si>
  <si>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</si>
  <si>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</si>
  <si>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</si>
  <si>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</si>
  <si>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</si>
  <si>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</si>
  <si>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</si>
  <si>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</si>
  <si>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</si>
  <si>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</si>
  <si>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</si>
  <si>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</si>
  <si>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</si>
  <si>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</si>
  <si>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</si>
  <si>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</si>
  <si>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</si>
  <si>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</si>
  <si>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</si>
  <si>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</si>
  <si>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</si>
  <si>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</si>
  <si>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</si>
  <si>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</si>
  <si>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</si>
  <si>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</si>
  <si>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</si>
  <si>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</si>
  <si>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</si>
  <si>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</si>
  <si>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</si>
  <si>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</si>
  <si>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</si>
  <si>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</si>
  <si>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</si>
  <si>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</si>
  <si>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</si>
  <si>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</si>
  <si>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</si>
  <si>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</si>
  <si>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</si>
  <si>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</si>
  <si>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</si>
  <si>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</si>
  <si>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</si>
  <si>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</si>
  <si>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</si>
  <si>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</si>
  <si>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</si>
  <si>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</si>
  <si>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</si>
  <si>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</si>
  <si>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</si>
  <si>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</si>
  <si>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</si>
  <si>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</si>
  <si>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</si>
  <si>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</si>
  <si>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</si>
  <si>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</si>
  <si>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</si>
  <si>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</si>
  <si>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</si>
  <si>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</si>
  <si>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</si>
  <si>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</si>
  <si>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</si>
  <si>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</si>
  <si>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</si>
  <si>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</si>
  <si>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</si>
  <si>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</si>
  <si>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</si>
  <si>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</si>
  <si>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</si>
  <si>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</si>
  <si>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</si>
  <si>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</si>
  <si>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</si>
  <si>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</si>
  <si>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</si>
  <si>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</si>
  <si>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</si>
  <si>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</si>
  <si>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</si>
  <si>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</si>
  <si>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</si>
  <si>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</si>
  <si>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</si>
  <si>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</si>
  <si>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</si>
  <si>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</si>
  <si>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</si>
  <si>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</si>
  <si>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</si>
  <si>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</si>
  <si>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</si>
  <si>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</si>
  <si>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</si>
  <si>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</si>
  <si>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</si>
  <si>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</si>
  <si>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</si>
  <si>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</si>
  <si>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</si>
  <si>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</si>
  <si>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</si>
  <si>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</si>
  <si>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</si>
  <si>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</si>
  <si>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</si>
  <si>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</si>
  <si>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</si>
  <si>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</si>
  <si>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</si>
  <si>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</si>
  <si>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</si>
  <si>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</si>
  <si>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</si>
  <si>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</si>
  <si>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</si>
  <si>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</si>
  <si>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</si>
  <si>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</si>
  <si>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</si>
  <si>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</si>
  <si>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</si>
  <si>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</si>
  <si>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</si>
  <si>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</si>
  <si>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</si>
  <si>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</si>
  <si>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</si>
  <si>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</si>
  <si>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</si>
  <si>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</si>
  <si>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</si>
  <si>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</si>
  <si>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</si>
  <si>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</si>
  <si>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</si>
  <si>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</si>
  <si>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</si>
  <si>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</si>
  <si>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</si>
  <si>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</si>
  <si>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</si>
  <si>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</si>
  <si>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</si>
  <si>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</si>
  <si>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</si>
  <si>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</si>
  <si>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</si>
  <si>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</si>
  <si>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</si>
  <si>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</si>
  <si>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</si>
  <si>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</si>
  <si>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</si>
  <si>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</si>
  <si>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</si>
  <si>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</si>
  <si>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</si>
  <si>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</si>
  <si>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</si>
  <si>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</si>
  <si>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</si>
  <si>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</si>
  <si>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</si>
  <si>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</si>
  <si>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</si>
  <si>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</si>
  <si>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</si>
  <si>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</si>
  <si>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</si>
  <si>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</si>
  <si>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</si>
  <si>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</si>
  <si>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</si>
  <si>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</si>
  <si>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</si>
  <si>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</si>
  <si>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</si>
  <si>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</si>
  <si>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</si>
  <si>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</si>
  <si>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</si>
  <si>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</si>
  <si>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</si>
  <si>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</si>
  <si>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</si>
  <si>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</si>
  <si>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</si>
  <si>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</si>
  <si>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</si>
  <si>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</si>
  <si>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</si>
  <si>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</si>
  <si>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</si>
  <si>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</si>
  <si>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</si>
  <si>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</si>
  <si>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</si>
  <si>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</si>
  <si>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</si>
  <si>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</si>
  <si>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</si>
  <si>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</si>
  <si>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</si>
  <si>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</si>
  <si>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</si>
  <si>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</si>
  <si>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</si>
  <si>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</si>
  <si>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</si>
  <si>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</si>
  <si>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</si>
  <si>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</si>
  <si>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</si>
  <si>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</si>
  <si>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</si>
  <si>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</si>
  <si>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</si>
  <si>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</si>
  <si>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</si>
  <si>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</si>
  <si>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</si>
  <si>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</si>
  <si>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</si>
  <si>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</si>
  <si>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</si>
  <si>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</si>
  <si>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</si>
  <si>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</si>
  <si>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</si>
  <si>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</si>
  <si>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</si>
  <si>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</si>
  <si>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</si>
  <si>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</si>
  <si>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</si>
  <si>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</si>
  <si>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</si>
  <si>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</si>
  <si>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</si>
  <si>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</si>
  <si>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</si>
  <si>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</si>
  <si>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</si>
  <si>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</si>
  <si>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</si>
  <si>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</si>
  <si>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</si>
  <si>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</si>
  <si>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</si>
  <si>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</si>
  <si>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</si>
  <si>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</si>
  <si>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</si>
  <si>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</si>
  <si>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</si>
  <si>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</si>
  <si>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</si>
  <si>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</si>
  <si>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</si>
  <si>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</si>
  <si>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</si>
  <si>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</si>
  <si>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</si>
  <si>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</si>
  <si>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</si>
  <si>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</si>
  <si>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</si>
  <si>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</si>
  <si>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</si>
  <si>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</si>
  <si>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</si>
  <si>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</si>
  <si>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</si>
  <si>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</si>
  <si>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</si>
  <si>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</si>
  <si>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</si>
  <si>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</si>
  <si>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</si>
  <si>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</si>
  <si>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</si>
  <si>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</si>
  <si>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</si>
  <si>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</si>
  <si>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</si>
  <si>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</si>
  <si>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</si>
  <si>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</si>
  <si>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</si>
  <si>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</si>
  <si>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</si>
  <si>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</si>
  <si>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</si>
  <si>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</si>
  <si>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</si>
  <si>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</si>
  <si>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</si>
  <si>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</si>
  <si>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</si>
  <si>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</si>
  <si>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</si>
  <si>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</si>
  <si>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</si>
  <si>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</si>
  <si>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</si>
  <si>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</si>
  <si>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</si>
  <si>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</si>
  <si>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</si>
  <si>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</si>
  <si>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</si>
  <si>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</si>
  <si>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</si>
  <si>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</si>
  <si>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</si>
  <si>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</si>
  <si>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</si>
  <si>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</si>
  <si>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</si>
  <si>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</si>
  <si>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</si>
  <si>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</si>
  <si>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</si>
  <si>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</si>
  <si>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</si>
  <si>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</si>
  <si>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</si>
  <si>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</si>
  <si>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</si>
  <si>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</si>
  <si>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</si>
  <si>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</si>
  <si>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</si>
  <si>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</si>
  <si>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</si>
  <si>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</si>
  <si>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</si>
  <si>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</si>
  <si>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</si>
  <si>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</si>
  <si>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</si>
  <si>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</si>
  <si>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</si>
  <si>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</si>
  <si>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</si>
  <si>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</si>
  <si>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</si>
  <si>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</si>
  <si>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</si>
  <si>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</si>
  <si>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</si>
  <si>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</si>
  <si>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</si>
  <si>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</si>
  <si>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</si>
  <si>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</si>
  <si>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</si>
  <si>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</si>
  <si>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</si>
  <si>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</si>
  <si>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</si>
  <si>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</si>
  <si>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</si>
  <si>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</si>
  <si>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</si>
  <si>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</si>
  <si>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</si>
  <si>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</si>
  <si>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</si>
  <si>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</si>
  <si>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</si>
  <si>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</si>
  <si>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</si>
  <si>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</si>
  <si>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</si>
  <si>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</si>
  <si>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</si>
  <si>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</si>
  <si>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</si>
  <si>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</si>
  <si>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</si>
  <si>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</si>
  <si>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</si>
  <si>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</si>
  <si>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</si>
  <si>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</si>
  <si>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</si>
  <si>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</si>
  <si>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</si>
  <si>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</si>
  <si>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</si>
  <si>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</si>
  <si>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</si>
  <si>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</si>
  <si>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</si>
  <si>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</si>
  <si>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</si>
  <si>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</si>
  <si>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</si>
  <si>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</si>
  <si>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</si>
  <si>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</si>
  <si>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</si>
  <si>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</si>
  <si>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</si>
  <si>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</si>
  <si>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</si>
  <si>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</si>
  <si>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</si>
  <si>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</si>
  <si>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</si>
  <si>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</si>
  <si>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</si>
  <si>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</si>
  <si>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</si>
  <si>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</si>
  <si>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</si>
  <si>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</si>
  <si>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</si>
  <si>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</si>
  <si>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</si>
  <si>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</si>
  <si>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</si>
  <si>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</si>
  <si>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</si>
  <si>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</si>
  <si>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</si>
  <si>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</si>
  <si>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</si>
  <si>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</si>
  <si>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</si>
  <si>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</si>
  <si>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</si>
  <si>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</si>
  <si>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</si>
  <si>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</si>
  <si>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</si>
  <si>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</si>
  <si>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</si>
  <si>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</si>
  <si>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</si>
  <si>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</si>
  <si>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</si>
  <si>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</si>
  <si>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</si>
  <si>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</si>
  <si>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</si>
  <si>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</si>
  <si>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</si>
  <si>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</si>
  <si>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</si>
  <si>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</si>
  <si>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</si>
  <si>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</si>
  <si>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</si>
  <si>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</si>
  <si>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</si>
  <si>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</si>
  <si>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</si>
  <si>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</si>
  <si>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</si>
  <si>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</si>
  <si>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</si>
  <si>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</si>
  <si>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</si>
  <si>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</si>
  <si>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</si>
  <si>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</si>
  <si>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</si>
  <si>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</si>
  <si>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</si>
  <si>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</si>
  <si>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</si>
  <si>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</si>
  <si>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</si>
  <si>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</si>
  <si>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</si>
  <si>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</si>
  <si>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</si>
  <si>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</si>
  <si>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</si>
  <si>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</si>
  <si>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</si>
  <si>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</si>
  <si>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</si>
  <si>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</si>
  <si>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</si>
  <si>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</si>
  <si>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</si>
  <si>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</si>
  <si>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</si>
  <si>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</si>
  <si>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</si>
  <si>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</si>
  <si>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</si>
  <si>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</si>
  <si>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</si>
  <si>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</si>
  <si>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</si>
  <si>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</si>
  <si>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</si>
  <si>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</si>
  <si>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</si>
  <si>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</si>
  <si>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</si>
  <si>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</si>
  <si>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</si>
  <si>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</si>
  <si>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</si>
  <si>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</si>
  <si>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</si>
  <si>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</si>
  <si>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</si>
  <si>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</si>
  <si>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</si>
  <si>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</si>
  <si>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</si>
  <si>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</si>
  <si>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</si>
  <si>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</si>
  <si>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</si>
  <si>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</si>
  <si>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</si>
  <si>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</si>
  <si>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</si>
  <si>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</si>
  <si>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</si>
  <si>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</si>
  <si>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</si>
  <si>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</si>
  <si>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</si>
  <si>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</si>
  <si>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</si>
  <si>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</si>
  <si>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</si>
  <si>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</si>
  <si>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</si>
  <si>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</si>
  <si>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</si>
  <si>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</si>
  <si>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</si>
  <si>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</si>
  <si>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</si>
  <si>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</si>
  <si>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</si>
  <si>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</si>
  <si>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</si>
  <si>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</si>
  <si>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</si>
  <si>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</si>
  <si>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</si>
  <si>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</si>
  <si>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</si>
  <si>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</si>
  <si>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</si>
  <si>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</si>
  <si>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</si>
  <si>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</si>
  <si>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</si>
  <si>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</si>
  <si>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</si>
  <si>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</si>
  <si>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</si>
  <si>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</si>
  <si>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</si>
  <si>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</si>
  <si>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</si>
  <si>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</si>
  <si>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</si>
  <si>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</si>
  <si>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</si>
  <si>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</si>
  <si>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</si>
  <si>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</si>
  <si>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</si>
  <si>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</si>
  <si>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</si>
  <si>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</si>
  <si>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</si>
  <si>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</si>
  <si>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</si>
  <si>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</si>
  <si>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</si>
  <si>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</si>
  <si>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</si>
  <si>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</si>
  <si>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</si>
  <si>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</si>
  <si>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</si>
  <si>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</si>
  <si>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</si>
  <si>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</si>
  <si>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</si>
  <si>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</si>
  <si>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</si>
  <si>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</si>
  <si>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</si>
  <si>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</si>
  <si>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</si>
  <si>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</si>
  <si>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</si>
  <si>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</si>
  <si>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</si>
  <si>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</si>
  <si>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</si>
  <si>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</si>
  <si>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</si>
  <si>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</si>
  <si>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</si>
  <si>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</si>
  <si>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</si>
  <si>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</si>
  <si>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</si>
  <si>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</si>
  <si>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</si>
  <si>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</si>
  <si>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</si>
  <si>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</si>
  <si>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</si>
  <si>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</si>
  <si>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</si>
  <si>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</si>
  <si>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</si>
  <si>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</si>
  <si>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</si>
  <si>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</si>
  <si>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</si>
  <si>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</si>
  <si>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</si>
  <si>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</si>
  <si>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</si>
  <si>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</si>
  <si>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</si>
  <si>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</si>
  <si>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</si>
  <si>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</si>
  <si>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</si>
  <si>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</si>
  <si>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</si>
  <si>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</si>
  <si>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</si>
  <si>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</si>
  <si>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</si>
  <si>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</si>
  <si>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</si>
  <si>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</si>
  <si>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</si>
  <si>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</si>
  <si>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</si>
  <si>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</si>
  <si>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</si>
  <si>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</si>
  <si>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</si>
  <si>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</si>
  <si>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</si>
  <si>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</si>
  <si>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</si>
  <si>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</si>
  <si>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</si>
  <si>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</si>
  <si>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</si>
  <si>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</si>
  <si>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</si>
  <si>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</si>
  <si>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</si>
  <si>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</si>
  <si>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</si>
  <si>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</si>
  <si>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</si>
  <si>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</si>
  <si>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</si>
  <si>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</si>
  <si>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</si>
  <si>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</si>
  <si>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</si>
  <si>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</si>
  <si>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</si>
  <si>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</si>
  <si>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</si>
  <si>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</si>
  <si>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</si>
  <si>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</si>
  <si>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</si>
  <si>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</si>
  <si>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</si>
  <si>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</si>
  <si>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</si>
  <si>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</si>
  <si>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</si>
  <si>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</si>
  <si>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</si>
  <si>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</si>
  <si>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</si>
  <si>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</si>
  <si>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</si>
  <si>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</si>
  <si>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</si>
  <si>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</si>
  <si>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</si>
  <si>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</si>
  <si>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</si>
  <si>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</si>
  <si>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</si>
  <si>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</si>
  <si>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</si>
  <si>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</si>
  <si>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</si>
  <si>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</si>
  <si>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</si>
  <si>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</si>
  <si>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</si>
  <si>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</si>
  <si>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</si>
  <si>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</si>
  <si>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</si>
  <si>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</si>
  <si>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</si>
  <si>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</si>
  <si>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</si>
  <si>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</si>
  <si>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</si>
  <si>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</si>
  <si>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</si>
  <si>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</si>
  <si>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</si>
  <si>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</si>
  <si>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</si>
  <si>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</si>
  <si>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</si>
  <si>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</si>
  <si>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</si>
  <si>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</si>
  <si>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</si>
  <si>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</si>
  <si>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</si>
  <si>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</si>
  <si>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</si>
  <si>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</si>
  <si>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</si>
  <si>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</si>
  <si>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</si>
  <si>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</si>
  <si>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</si>
  <si>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</si>
  <si>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</si>
  <si>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</si>
  <si>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</si>
  <si>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</si>
  <si>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</si>
  <si>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</si>
  <si>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</si>
  <si>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</si>
  <si>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</si>
  <si>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</si>
  <si>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</si>
  <si>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</si>
  <si>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</si>
  <si>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</si>
  <si>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</si>
  <si>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</si>
  <si>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</si>
  <si>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</si>
  <si>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</si>
  <si>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</si>
  <si>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</si>
  <si>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</si>
  <si>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</si>
  <si>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</si>
  <si>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</si>
  <si>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</si>
  <si>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</si>
  <si>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</si>
  <si>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</si>
  <si>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</si>
  <si>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</si>
  <si>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</si>
  <si>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</si>
  <si>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</si>
  <si>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</si>
  <si>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</si>
  <si>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</si>
  <si>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</si>
  <si>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</si>
  <si>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</si>
  <si>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</si>
  <si>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</si>
  <si>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</si>
  <si>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</si>
  <si>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</si>
  <si>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</si>
  <si>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</si>
  <si>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</si>
  <si>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</si>
  <si>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</si>
  <si>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</si>
  <si>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</si>
  <si>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</si>
  <si>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</si>
  <si>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</si>
  <si>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</si>
  <si>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</si>
  <si>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</si>
  <si>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</si>
  <si>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</si>
  <si>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</si>
  <si>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</si>
  <si>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</si>
  <si>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</si>
  <si>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</si>
  <si>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</si>
  <si>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</si>
  <si>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</si>
  <si>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</si>
  <si>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</si>
  <si>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</si>
  <si>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</si>
  <si>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</si>
  <si>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</si>
  <si>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</si>
  <si>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</si>
  <si>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</si>
  <si>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</si>
  <si>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</si>
  <si>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</si>
  <si>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</si>
  <si>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</si>
  <si>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</si>
  <si>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</si>
  <si>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</si>
  <si>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</si>
  <si>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</si>
  <si>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</si>
  <si>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</si>
  <si>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</si>
  <si>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</si>
  <si>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</si>
  <si>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</si>
  <si>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</si>
  <si>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</si>
  <si>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</si>
  <si>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</si>
  <si>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</si>
  <si>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</si>
  <si>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</si>
  <si>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</si>
  <si>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</si>
  <si>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</si>
  <si>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</si>
  <si>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</si>
  <si>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</si>
  <si>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</si>
  <si>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</si>
  <si>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</si>
  <si>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</si>
  <si>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</si>
  <si>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</si>
  <si>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</si>
  <si>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</si>
  <si>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</si>
  <si>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</si>
  <si>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</si>
  <si>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</si>
  <si>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</si>
  <si>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</si>
  <si>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</si>
  <si>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</si>
  <si>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</si>
  <si>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</si>
  <si>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</si>
  <si>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</si>
  <si>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</si>
  <si>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</si>
  <si>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</si>
  <si>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</si>
  <si>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</si>
  <si>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</si>
  <si>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</si>
  <si>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</si>
  <si>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</si>
  <si>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</si>
  <si>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</si>
  <si>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</si>
  <si>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</si>
  <si>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</si>
  <si>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</si>
  <si>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</si>
  <si>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</si>
  <si>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</si>
  <si>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</si>
  <si>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</si>
  <si>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</si>
  <si>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</si>
  <si>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</si>
  <si>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</si>
  <si>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</si>
  <si>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</si>
  <si>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</si>
  <si>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</si>
  <si>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</si>
  <si>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</si>
  <si>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</si>
  <si>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</si>
  <si>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</si>
  <si>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</si>
  <si>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</si>
  <si>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</si>
  <si>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</si>
  <si>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</si>
  <si>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</si>
  <si>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</si>
  <si>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</si>
  <si>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</si>
  <si>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</si>
  <si>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</si>
  <si>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</si>
  <si>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</si>
  <si>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</si>
  <si>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</si>
  <si>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</si>
  <si>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</si>
  <si>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</si>
  <si>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</si>
  <si>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</si>
  <si>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</si>
  <si>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</si>
  <si>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</si>
  <si>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</si>
  <si>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</si>
  <si>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</si>
  <si>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</si>
  <si>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</si>
  <si>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</si>
  <si>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</si>
  <si>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</si>
  <si>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</si>
  <si>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</si>
  <si>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</si>
  <si>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</si>
  <si>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</si>
  <si>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</si>
  <si>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</si>
  <si>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</si>
  <si>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</si>
  <si>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</si>
  <si>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</si>
  <si>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</si>
  <si>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</si>
  <si>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</si>
  <si>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</si>
  <si>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</si>
  <si>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</si>
  <si>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</si>
  <si>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</si>
  <si>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</si>
  <si>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</si>
  <si>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</si>
  <si>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</si>
  <si>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</si>
  <si>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</si>
  <si>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</si>
  <si>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</si>
  <si>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</si>
  <si>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</si>
  <si>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</si>
  <si>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</si>
  <si>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</si>
  <si>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</si>
  <si>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</si>
  <si>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</si>
  <si>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</si>
  <si>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</si>
  <si>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</si>
  <si>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</si>
  <si>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</si>
  <si>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</si>
  <si>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</si>
  <si>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</si>
  <si>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</si>
  <si>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</si>
  <si>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</si>
  <si>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</si>
  <si>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</si>
  <si>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</si>
  <si>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</si>
  <si>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</si>
  <si>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</si>
  <si>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</si>
  <si>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</si>
  <si>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</si>
  <si>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</si>
  <si>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</si>
  <si>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</si>
  <si>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</si>
  <si>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</si>
  <si>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</si>
  <si>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</si>
  <si>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</si>
  <si>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</si>
  <si>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</si>
  <si>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</si>
  <si>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</si>
  <si>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</si>
  <si>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</si>
  <si>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</si>
  <si>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</si>
  <si>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</si>
  <si>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</si>
  <si>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</si>
  <si>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</si>
  <si>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</si>
  <si>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</si>
  <si>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</si>
  <si>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</si>
  <si>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</si>
  <si>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</si>
  <si>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</si>
  <si>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</si>
  <si>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</si>
  <si>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</si>
  <si>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</si>
  <si>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</si>
  <si>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</si>
  <si>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</si>
  <si>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</si>
  <si>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</si>
  <si>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</si>
  <si>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</si>
  <si>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</si>
  <si>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</si>
  <si>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</si>
  <si>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</si>
  <si>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</si>
  <si>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</si>
  <si>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</si>
  <si>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</si>
  <si>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</si>
  <si>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</si>
  <si>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</si>
  <si>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</si>
  <si>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</si>
  <si>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</si>
  <si>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</si>
  <si>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</si>
  <si>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</si>
  <si>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</si>
  <si>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</si>
  <si>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</si>
  <si>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</si>
  <si>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</si>
  <si>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</si>
  <si>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</si>
  <si>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</si>
  <si>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</si>
  <si>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</si>
  <si>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</si>
  <si>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</si>
  <si>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</si>
  <si>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</si>
  <si>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</si>
  <si>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</si>
  <si>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</si>
  <si>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</si>
  <si>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</si>
  <si>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</si>
  <si>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</si>
  <si>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</si>
  <si>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</si>
  <si>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</si>
  <si>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</si>
  <si>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</si>
  <si>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</si>
  <si>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</si>
  <si>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</si>
  <si>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</si>
  <si>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</si>
  <si>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</si>
  <si>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</si>
  <si>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</si>
  <si>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</si>
  <si>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</si>
  <si>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</si>
  <si>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</si>
  <si>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</si>
  <si>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</si>
  <si>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</si>
  <si>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</si>
  <si>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</si>
  <si>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</si>
  <si>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</si>
  <si>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</si>
  <si>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</si>
  <si>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</si>
  <si>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</si>
  <si>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</si>
  <si>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</si>
  <si>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</si>
  <si>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</si>
  <si>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</si>
  <si>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</si>
  <si>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</si>
  <si>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</si>
  <si>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</si>
  <si>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</si>
  <si>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</si>
  <si>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</si>
  <si>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</si>
  <si>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</si>
  <si>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</si>
  <si>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</si>
  <si>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</si>
  <si>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</si>
  <si>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</si>
  <si>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</si>
  <si>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</si>
  <si>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</si>
  <si>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</si>
  <si>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</si>
  <si>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</si>
  <si>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</si>
  <si>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</si>
  <si>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</si>
  <si>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</si>
  <si>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</si>
  <si>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</si>
  <si>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</si>
  <si>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</si>
  <si>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</si>
  <si>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</si>
  <si>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</si>
  <si>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</si>
  <si>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</si>
  <si>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</si>
  <si>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</si>
  <si>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</si>
  <si>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</si>
  <si>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</si>
  <si>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</si>
  <si>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</si>
  <si>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</si>
  <si>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</si>
  <si>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</si>
  <si>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</si>
  <si>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</si>
  <si>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</si>
  <si>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</si>
  <si>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</si>
  <si>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</si>
  <si>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</si>
  <si>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</si>
  <si>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</si>
  <si>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</si>
  <si>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</si>
  <si>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</si>
  <si>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</si>
  <si>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</si>
  <si>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</si>
  <si>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</si>
  <si>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</si>
  <si>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</si>
  <si>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</si>
  <si>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</si>
  <si>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</si>
  <si>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</si>
  <si>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</si>
  <si>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</si>
  <si>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</si>
  <si>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</si>
  <si>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</si>
  <si>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</si>
  <si>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</si>
  <si>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</si>
  <si>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</si>
  <si>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</si>
  <si>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</si>
  <si>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</si>
  <si>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</si>
  <si>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</si>
  <si>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</si>
  <si>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</si>
  <si>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</si>
  <si>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</si>
  <si>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</si>
  <si>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</si>
  <si>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</si>
  <si>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</si>
  <si>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</si>
  <si>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</si>
  <si>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</si>
  <si>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</si>
  <si>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</si>
  <si>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</si>
  <si>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</si>
  <si>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</si>
  <si>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</si>
  <si>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</si>
  <si>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</si>
  <si>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</si>
  <si>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</si>
  <si>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</si>
  <si>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</si>
  <si>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</si>
  <si>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</si>
  <si>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</si>
  <si>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</si>
  <si>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</si>
  <si>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</si>
  <si>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</si>
  <si>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</si>
  <si>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</si>
  <si>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</si>
  <si>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</si>
  <si>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</si>
  <si>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</si>
  <si>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</si>
  <si>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</si>
  <si>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</si>
  <si>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</si>
  <si>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</si>
  <si>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</si>
  <si>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</si>
  <si>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</si>
  <si>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</si>
  <si>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</si>
  <si>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</si>
  <si>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</si>
  <si>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</si>
  <si>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</si>
  <si>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</si>
  <si>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</si>
  <si>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</si>
  <si>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</si>
  <si>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</si>
  <si>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</si>
  <si>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</si>
  <si>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</si>
  <si>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</si>
  <si>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</si>
  <si>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</si>
  <si>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</si>
  <si>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</si>
  <si>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</si>
  <si>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</si>
  <si>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</si>
  <si>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</si>
  <si>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</si>
  <si>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</si>
  <si>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</si>
  <si>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</si>
  <si>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</si>
  <si>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</si>
  <si>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</si>
  <si>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</si>
  <si>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</si>
  <si>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</si>
  <si>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</si>
  <si>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</si>
  <si>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</si>
  <si>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</si>
  <si>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</si>
  <si>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</si>
  <si>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</si>
  <si>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</si>
  <si>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</si>
  <si>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</si>
  <si>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</si>
  <si>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</si>
  <si>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</si>
  <si>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</si>
  <si>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</si>
  <si>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</si>
  <si>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</si>
  <si>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</si>
  <si>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</si>
  <si>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</si>
  <si>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</si>
  <si>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</si>
  <si>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</si>
  <si>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</si>
  <si>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</si>
  <si>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</si>
  <si>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</si>
  <si>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</si>
  <si>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</si>
  <si>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</si>
  <si>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</si>
  <si>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</si>
  <si>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</si>
  <si>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</si>
  <si>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</si>
  <si>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</si>
  <si>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</si>
  <si>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</si>
  <si>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</si>
  <si>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</si>
  <si>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</si>
  <si>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</si>
  <si>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</si>
  <si>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</si>
  <si>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</si>
  <si>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</si>
  <si>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</si>
  <si>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</si>
  <si>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</si>
  <si>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</si>
  <si>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</si>
  <si>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</si>
  <si>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</si>
  <si>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</si>
  <si>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</si>
  <si>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</si>
  <si>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</si>
  <si>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</si>
  <si>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</si>
  <si>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</si>
  <si>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</si>
  <si>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</si>
  <si>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</si>
  <si>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</si>
  <si>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</si>
  <si>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</si>
  <si>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</si>
  <si>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</si>
  <si>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</si>
  <si>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</si>
  <si>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</si>
  <si>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</si>
  <si>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</si>
  <si>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</si>
  <si>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</si>
  <si>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</si>
  <si>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</si>
  <si>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</si>
  <si>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</si>
  <si>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</si>
  <si>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</si>
  <si>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</si>
  <si>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</si>
  <si>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</si>
  <si>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</si>
  <si>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</si>
  <si>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</si>
  <si>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</si>
  <si>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</si>
  <si>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</si>
  <si>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</si>
  <si>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</si>
  <si>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</si>
  <si>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</si>
  <si>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</si>
  <si>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</si>
  <si>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</si>
  <si>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</si>
  <si>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</si>
  <si>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</si>
  <si>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</si>
  <si>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</si>
  <si>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</si>
  <si>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</si>
  <si>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</si>
  <si>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</si>
  <si>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</si>
  <si>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</si>
  <si>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</si>
  <si>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</si>
  <si>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</si>
  <si>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</si>
  <si>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</si>
  <si>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</si>
  <si>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</si>
  <si>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</si>
  <si>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</si>
  <si>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</si>
  <si>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</si>
  <si>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</si>
  <si>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</si>
  <si>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</si>
  <si>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</si>
  <si>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</si>
  <si>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</si>
  <si>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</si>
  <si>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</si>
  <si>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</si>
  <si>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</si>
  <si>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</si>
  <si>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</si>
  <si>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</si>
  <si>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</si>
  <si>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</si>
  <si>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</si>
  <si>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</si>
  <si>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</si>
  <si>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</si>
  <si>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</si>
  <si>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</si>
  <si>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</si>
  <si>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</si>
  <si>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</si>
  <si>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</si>
  <si>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</si>
  <si>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</si>
  <si>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</si>
  <si>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</si>
  <si>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</si>
  <si>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</si>
  <si>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</si>
  <si>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</si>
  <si>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</si>
  <si>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</si>
  <si>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</si>
  <si>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</si>
  <si>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</si>
  <si>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</si>
  <si>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</si>
  <si>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</si>
  <si>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</si>
  <si>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</si>
  <si>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</si>
  <si>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</si>
  <si>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</si>
  <si>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</si>
  <si>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</si>
  <si>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</si>
  <si>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</si>
  <si>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</si>
  <si>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</si>
  <si>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</si>
  <si>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</si>
  <si>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</si>
  <si>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</si>
  <si>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</si>
  <si>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</si>
  <si>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</si>
  <si>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</si>
  <si>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</si>
  <si>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</si>
  <si>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</si>
  <si>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</si>
  <si>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</si>
  <si>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</si>
  <si>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</si>
  <si>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</si>
  <si>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</si>
  <si>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</si>
  <si>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</si>
  <si>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</si>
  <si>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</si>
  <si>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</si>
  <si>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</si>
  <si>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</si>
  <si>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</si>
  <si>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</si>
  <si>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</si>
  <si>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</si>
  <si>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</si>
  <si>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</si>
  <si>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</si>
  <si>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</si>
  <si>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</si>
  <si>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</si>
  <si>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</si>
  <si>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</si>
  <si>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</si>
  <si>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</si>
  <si>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</si>
  <si>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</si>
  <si>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</si>
  <si>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</si>
  <si>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</si>
  <si>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</si>
  <si>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</si>
  <si>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</si>
  <si>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</si>
  <si>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</si>
  <si>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</si>
  <si>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</si>
  <si>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</si>
  <si>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</si>
  <si>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</si>
  <si>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</si>
  <si>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</si>
  <si>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</si>
  <si>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</si>
  <si>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</si>
  <si>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</si>
  <si>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</si>
  <si>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</si>
  <si>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</si>
  <si>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</si>
  <si>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</si>
  <si>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</si>
  <si>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</si>
  <si>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</si>
  <si>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</si>
  <si>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</si>
  <si>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</si>
  <si>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</si>
  <si>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</si>
  <si>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</si>
  <si>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</si>
  <si>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</si>
  <si>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</si>
  <si>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</si>
  <si>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</si>
  <si>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</si>
  <si>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</si>
  <si>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</si>
  <si>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</si>
  <si>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</si>
  <si>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</si>
  <si>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</si>
  <si>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</si>
  <si>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</si>
  <si>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</si>
  <si>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</si>
  <si>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</si>
  <si>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</si>
  <si>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</si>
  <si>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</si>
  <si>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</si>
  <si>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</si>
  <si>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</si>
  <si>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</si>
  <si>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</si>
  <si>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</si>
  <si>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</si>
  <si>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</si>
  <si>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</si>
  <si>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</si>
  <si>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</si>
  <si>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</si>
  <si>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</si>
  <si>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</si>
  <si>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</si>
  <si>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</si>
  <si>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</si>
  <si>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</si>
  <si>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</si>
  <si>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</si>
  <si>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</si>
  <si>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</si>
  <si>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</si>
  <si>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</si>
  <si>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</si>
  <si>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</si>
  <si>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</si>
  <si>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</si>
  <si>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</si>
  <si>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</si>
  <si>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</si>
  <si>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</si>
  <si>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</si>
  <si>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</si>
  <si>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</si>
  <si>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</si>
  <si>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</si>
  <si>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</si>
  <si>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</si>
  <si>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</si>
  <si>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</si>
  <si>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</si>
  <si>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</si>
  <si>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</si>
  <si>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</si>
  <si>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</si>
  <si>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</si>
  <si>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</si>
  <si>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</si>
  <si>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</si>
  <si>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</si>
  <si>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</si>
  <si>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</si>
  <si>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</si>
  <si>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</si>
  <si>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</si>
  <si>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</si>
  <si>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</si>
  <si>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</si>
  <si>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</si>
  <si>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</si>
  <si>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</si>
  <si>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</si>
  <si>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</si>
  <si>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</si>
  <si>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</si>
  <si>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</si>
  <si>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</si>
  <si>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</si>
  <si>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</si>
  <si>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</si>
  <si>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</si>
  <si>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</si>
  <si>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</si>
  <si>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</si>
  <si>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</si>
  <si>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</si>
  <si>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</si>
  <si>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</si>
  <si>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</si>
  <si>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</si>
  <si>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</si>
  <si>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</si>
  <si>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</si>
  <si>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</si>
  <si>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</si>
  <si>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</si>
  <si>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</si>
  <si>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</si>
  <si>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</si>
  <si>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</si>
  <si>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</si>
  <si>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</si>
  <si>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</si>
  <si>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</si>
  <si>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</si>
  <si>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</si>
  <si>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</si>
  <si>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</si>
  <si>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</si>
  <si>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</si>
  <si>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</si>
  <si>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</si>
  <si>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</si>
  <si>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</si>
  <si>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</si>
  <si>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</si>
  <si>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</si>
  <si>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</si>
  <si>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</si>
  <si>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</si>
  <si>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</si>
  <si>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</si>
  <si>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</si>
  <si>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</si>
  <si>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</si>
  <si>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</si>
  <si>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</si>
  <si>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</si>
  <si>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</si>
  <si>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</si>
  <si>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</si>
  <si>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</si>
  <si>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</si>
  <si>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</si>
  <si>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</si>
  <si>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</si>
  <si>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</si>
  <si>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</si>
  <si>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</si>
  <si>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</si>
  <si>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</si>
  <si>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</si>
  <si>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</si>
  <si>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</si>
  <si>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</si>
  <si>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</si>
  <si>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</si>
  <si>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</si>
  <si>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</si>
  <si>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</si>
  <si>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</si>
  <si>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</si>
  <si>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</si>
  <si>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</si>
  <si>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</si>
  <si>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</si>
  <si>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</si>
  <si>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</si>
  <si>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</si>
  <si>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</si>
  <si>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</si>
  <si>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</si>
  <si>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</si>
  <si>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</si>
  <si>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</si>
  <si>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</si>
  <si>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</si>
  <si>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</si>
  <si>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</si>
  <si>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</si>
  <si>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</si>
  <si>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</si>
  <si>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</si>
  <si>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</si>
  <si>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</si>
  <si>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</si>
  <si>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</si>
  <si>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</si>
  <si>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</si>
  <si>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</si>
  <si>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</si>
  <si>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</si>
  <si>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</si>
  <si>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</si>
  <si>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</si>
  <si>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</si>
  <si>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</si>
  <si>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</si>
  <si>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</si>
  <si>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</si>
  <si>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</si>
  <si>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</si>
  <si>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</si>
  <si>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</si>
  <si>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</si>
  <si>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</si>
  <si>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</si>
  <si>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</si>
  <si>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</si>
  <si>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</si>
  <si>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</si>
  <si>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</si>
  <si>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</si>
  <si>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</si>
  <si>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</si>
  <si>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</si>
  <si>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</si>
  <si>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</si>
  <si>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</si>
  <si>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</si>
  <si>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</si>
  <si>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</si>
  <si>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</si>
  <si>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</si>
  <si>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</si>
  <si>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</si>
  <si>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</si>
  <si>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</si>
  <si>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</si>
  <si>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</si>
  <si>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</si>
  <si>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</si>
  <si>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</si>
  <si>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</si>
  <si>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</si>
  <si>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</si>
  <si>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</si>
  <si>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</si>
  <si>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</si>
  <si>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</si>
  <si>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</si>
  <si>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</si>
  <si>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</si>
  <si>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</si>
  <si>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</si>
  <si>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</si>
  <si>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</si>
  <si>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</si>
  <si>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</si>
  <si>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</si>
  <si>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</si>
  <si>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</si>
  <si>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</si>
  <si>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</si>
  <si>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</si>
  <si>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</si>
  <si>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</si>
  <si>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</si>
  <si>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</si>
  <si>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</si>
  <si>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</si>
  <si>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</si>
  <si>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</si>
  <si>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</si>
  <si>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</si>
  <si>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</si>
  <si>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</si>
  <si>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</si>
  <si>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</si>
  <si>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</si>
  <si>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</si>
  <si>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</si>
  <si>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</si>
  <si>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</si>
  <si>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</si>
  <si>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</si>
  <si>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</si>
  <si>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</si>
  <si>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</si>
  <si>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</si>
  <si>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</si>
  <si>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</si>
  <si>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</si>
  <si>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</si>
  <si>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</si>
  <si>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</si>
  <si>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</si>
  <si>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</si>
  <si>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</si>
  <si>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</si>
  <si>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</si>
  <si>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</si>
  <si>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</si>
  <si>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</si>
  <si>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</si>
  <si>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</si>
  <si>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</si>
  <si>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</si>
  <si>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</si>
  <si>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</si>
  <si>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</si>
  <si>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</si>
  <si>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</si>
  <si>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</si>
  <si>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</si>
  <si>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</si>
  <si>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</si>
  <si>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</si>
  <si>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</si>
  <si>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</si>
  <si>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</si>
  <si>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</si>
  <si>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</si>
  <si>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</si>
  <si>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</si>
  <si>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</si>
  <si>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</si>
  <si>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</si>
  <si>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</si>
  <si>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</si>
  <si>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</si>
  <si>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</si>
  <si>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</si>
  <si>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</si>
  <si>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</si>
  <si>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</si>
  <si>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</si>
  <si>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</si>
  <si>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</si>
  <si>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</si>
  <si>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</si>
  <si>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</si>
  <si>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</si>
  <si>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</si>
  <si>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</si>
  <si>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</si>
  <si>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</si>
  <si>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</si>
  <si>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</si>
  <si>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</si>
  <si>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</si>
  <si>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</si>
  <si>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</si>
  <si>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</si>
  <si>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</si>
  <si>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</si>
  <si>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</si>
  <si>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</si>
  <si>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</si>
  <si>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</si>
  <si>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</si>
  <si>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</si>
  <si>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</si>
  <si>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</si>
  <si>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</si>
  <si>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</si>
  <si>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</si>
  <si>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</si>
  <si>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</si>
  <si>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</si>
  <si>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</si>
  <si>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</si>
  <si>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</si>
  <si>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</si>
  <si>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</si>
  <si>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</si>
  <si>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</si>
  <si>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</si>
  <si>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</si>
  <si>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</si>
  <si>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</si>
  <si>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</si>
  <si>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</si>
  <si>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</si>
  <si>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</si>
  <si>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</si>
  <si>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</si>
  <si>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</si>
  <si>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</si>
  <si>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</si>
  <si>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</si>
  <si>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</si>
  <si>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</si>
  <si>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</si>
  <si>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</si>
  <si>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</si>
  <si>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</si>
  <si>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</si>
  <si>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</si>
  <si>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</si>
  <si>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</si>
  <si>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</si>
  <si>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</si>
  <si>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</si>
  <si>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</si>
  <si>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</si>
  <si>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</si>
  <si>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</si>
  <si>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</si>
  <si>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</si>
  <si>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</si>
  <si>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</si>
  <si>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</si>
  <si>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</si>
  <si>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</si>
  <si>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</si>
  <si>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</si>
  <si>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</si>
  <si>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</si>
  <si>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</si>
  <si>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</si>
  <si>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</si>
  <si>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</si>
  <si>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</si>
  <si>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</si>
  <si>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</si>
  <si>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</si>
  <si>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</si>
  <si>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</si>
  <si>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</si>
  <si>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</si>
  <si>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</si>
  <si>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</si>
  <si>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</si>
  <si>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</si>
  <si>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</si>
  <si>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</si>
  <si>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</si>
  <si>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</si>
  <si>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</si>
  <si>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</si>
  <si>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</si>
  <si>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</si>
  <si>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</si>
  <si>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</si>
  <si>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</si>
  <si>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</si>
  <si>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</si>
  <si>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</si>
  <si>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</si>
  <si>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</si>
  <si>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</si>
  <si>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</si>
  <si>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</si>
  <si>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</si>
  <si>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</si>
  <si>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</si>
  <si>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</si>
  <si>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</si>
  <si>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</si>
  <si>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</si>
  <si>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</si>
  <si>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</si>
  <si>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</si>
  <si>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</si>
  <si>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</si>
  <si>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</si>
  <si>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</si>
  <si>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</si>
  <si>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</si>
  <si>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</si>
  <si>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</si>
  <si>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</si>
  <si>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</si>
  <si>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</si>
  <si>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</si>
  <si>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</si>
  <si>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</si>
  <si>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</si>
  <si>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</si>
  <si>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</si>
  <si>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</si>
  <si>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</si>
  <si>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</si>
  <si>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</si>
  <si>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</si>
  <si>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</si>
  <si>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</si>
  <si>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</si>
  <si>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</si>
  <si>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</si>
  <si>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</si>
  <si>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</si>
  <si>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</si>
  <si>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</si>
  <si>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</si>
  <si>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</si>
  <si>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</si>
  <si>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</si>
  <si>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</si>
  <si>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</si>
  <si>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</si>
  <si>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</si>
  <si>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</si>
  <si>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</si>
  <si>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</si>
  <si>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</si>
  <si>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</si>
  <si>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</si>
  <si>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</si>
  <si>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</si>
  <si>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</si>
  <si>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</si>
  <si>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</si>
  <si>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</si>
  <si>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</si>
  <si>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</si>
  <si>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</si>
  <si>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</si>
  <si>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</si>
  <si>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</si>
  <si>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</si>
  <si>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</si>
  <si>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</si>
  <si>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</si>
  <si>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</si>
  <si>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</si>
  <si>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</si>
  <si>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</si>
  <si>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</si>
  <si>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</si>
  <si>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</si>
  <si>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</si>
  <si>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</si>
  <si>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</si>
  <si>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</si>
  <si>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</si>
  <si>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</si>
  <si>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</si>
  <si>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</si>
  <si>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</si>
  <si>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</si>
  <si>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</si>
  <si>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</si>
  <si>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</si>
  <si>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</si>
  <si>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</si>
  <si>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</si>
  <si>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</si>
  <si>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</si>
  <si>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</si>
  <si>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</si>
  <si>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</si>
  <si>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</si>
  <si>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</si>
  <si>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</si>
  <si>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</si>
  <si>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</si>
  <si>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</si>
  <si>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</si>
  <si>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</si>
  <si>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</si>
  <si>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</si>
  <si>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</si>
  <si>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</si>
  <si>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</si>
  <si>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</si>
  <si>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</si>
  <si>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</si>
  <si>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</si>
  <si>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</si>
  <si>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</si>
  <si>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</si>
  <si>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</si>
  <si>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</si>
  <si>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</si>
  <si>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</si>
  <si>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</si>
  <si>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</si>
  <si>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</si>
  <si>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</si>
  <si>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</si>
  <si>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</si>
  <si>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</si>
  <si>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</si>
  <si>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</si>
  <si>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</si>
  <si>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</si>
  <si>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</si>
  <si>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</si>
  <si>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</si>
  <si>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</si>
  <si>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</si>
  <si>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</si>
  <si>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</si>
  <si>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</si>
  <si>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</si>
  <si>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</si>
  <si>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</si>
  <si>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</si>
  <si>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</si>
  <si>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</si>
  <si>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</si>
  <si>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</si>
  <si>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</si>
  <si>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</si>
  <si>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</si>
  <si>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</si>
  <si>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</si>
  <si>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</si>
  <si>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</si>
  <si>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</si>
  <si>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</si>
  <si>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</si>
  <si>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</si>
  <si>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</si>
  <si>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</si>
  <si>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</si>
  <si>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</si>
  <si>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</si>
  <si>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</si>
  <si>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</si>
  <si>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</si>
  <si>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</si>
  <si>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</si>
  <si>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</si>
  <si>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</si>
  <si>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</si>
  <si>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</si>
  <si>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</si>
  <si>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</si>
  <si>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</si>
  <si>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</si>
  <si>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</si>
  <si>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</si>
  <si>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</si>
  <si>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</si>
  <si>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</si>
  <si>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</si>
  <si>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</si>
  <si>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</si>
  <si>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</si>
  <si>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</si>
  <si>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</si>
  <si>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</si>
  <si>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</si>
  <si>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</si>
  <si>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</si>
  <si>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</si>
  <si>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</si>
  <si>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</si>
  <si>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</si>
  <si>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</si>
  <si>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</si>
  <si>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</si>
  <si>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</si>
  <si>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</si>
  <si>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</si>
  <si>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</si>
  <si>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</si>
  <si>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</si>
  <si>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</si>
  <si>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</si>
  <si>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</si>
  <si>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</si>
  <si>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</si>
  <si>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</si>
  <si>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</si>
  <si>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</si>
  <si>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</si>
  <si>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</si>
  <si>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</si>
  <si>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</si>
  <si>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</si>
  <si>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</si>
  <si>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</si>
  <si>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</si>
  <si>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</si>
  <si>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</si>
  <si>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</si>
  <si>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</si>
  <si>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</si>
  <si>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</si>
  <si>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</si>
  <si>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</si>
  <si>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</si>
  <si>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</si>
  <si>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</si>
  <si>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</si>
  <si>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</si>
  <si>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</si>
  <si>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</si>
  <si>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</si>
  <si>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</si>
  <si>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</si>
  <si>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</si>
  <si>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</si>
  <si>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</si>
  <si>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</si>
  <si>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</si>
  <si>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</si>
  <si>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</si>
  <si>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</si>
  <si>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</si>
  <si>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</si>
  <si>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</si>
  <si>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</si>
  <si>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</si>
  <si>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</si>
  <si>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</si>
  <si>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</si>
  <si>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</si>
  <si>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</si>
  <si>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</si>
  <si>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</si>
  <si>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</si>
  <si>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</si>
  <si>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</si>
  <si>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</si>
  <si>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</si>
  <si>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</si>
  <si>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</si>
  <si>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</si>
  <si>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</si>
  <si>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</si>
  <si>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</si>
  <si>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</si>
  <si>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</si>
  <si>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</si>
  <si>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</si>
  <si>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</si>
  <si>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</si>
  <si>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</si>
  <si>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</si>
  <si>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</si>
  <si>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</si>
  <si>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</si>
  <si>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</si>
  <si>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</si>
  <si>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</si>
  <si>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</si>
  <si>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</si>
  <si>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</si>
  <si>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</si>
  <si>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</si>
  <si>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</si>
  <si>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</si>
  <si>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</si>
  <si>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</si>
  <si>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</si>
  <si>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</si>
  <si>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</si>
  <si>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</si>
  <si>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</si>
  <si>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</si>
  <si>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</si>
  <si>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</si>
  <si>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</si>
  <si>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</si>
  <si>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</si>
  <si>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</si>
  <si>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</si>
  <si>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</si>
  <si>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</si>
  <si>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</si>
  <si>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</si>
  <si>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</si>
  <si>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</si>
  <si>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</si>
  <si>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</si>
  <si>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</si>
  <si>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</si>
  <si>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</si>
  <si>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</si>
  <si>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</si>
  <si>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</si>
  <si>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</si>
  <si>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</si>
  <si>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</si>
  <si>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</si>
  <si>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</si>
  <si>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</si>
  <si>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</si>
  <si>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</si>
  <si>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</si>
  <si>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</si>
  <si>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</si>
  <si>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</si>
  <si>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</si>
  <si>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</si>
  <si>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</si>
  <si>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</si>
  <si>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</si>
  <si>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</si>
  <si>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</si>
  <si>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</si>
  <si>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</si>
  <si>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</si>
  <si>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</si>
  <si>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</si>
  <si>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</si>
  <si>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</si>
  <si>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</si>
  <si>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</si>
  <si>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</si>
  <si>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</si>
  <si>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</si>
  <si>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</si>
  <si>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</si>
  <si>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</si>
  <si>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</si>
  <si>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</si>
  <si>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</si>
  <si>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</si>
  <si>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</si>
  <si>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</si>
  <si>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</si>
  <si>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</si>
  <si>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</si>
  <si>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</si>
  <si>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</si>
  <si>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</si>
  <si>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</si>
  <si>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</si>
  <si>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</si>
  <si>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</si>
  <si>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</si>
  <si>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</si>
  <si>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</si>
  <si>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</si>
  <si>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</si>
  <si>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</si>
  <si>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</si>
  <si>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</si>
  <si>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</si>
  <si>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</si>
  <si>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</si>
  <si>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</si>
  <si>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</si>
  <si>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</si>
  <si>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</si>
  <si>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</si>
  <si>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</si>
  <si>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</si>
  <si>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</si>
  <si>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</si>
  <si>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</si>
  <si>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</si>
  <si>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</si>
  <si>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</si>
  <si>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</si>
  <si>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</si>
  <si>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</si>
  <si>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</si>
  <si>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</si>
  <si>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</si>
  <si>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</si>
  <si>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</si>
  <si>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</si>
  <si>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</si>
  <si>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</si>
  <si>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</si>
  <si>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</si>
  <si>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</si>
  <si>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</si>
  <si>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</si>
  <si>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</si>
  <si>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</si>
  <si>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</si>
  <si>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</si>
  <si>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</si>
  <si>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</si>
  <si>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</si>
  <si>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</si>
  <si>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</si>
  <si>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</si>
  <si>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</si>
  <si>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</si>
  <si>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</si>
  <si>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</si>
  <si>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</si>
  <si>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</si>
  <si>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</si>
  <si>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</si>
  <si>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</si>
  <si>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</si>
  <si>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</si>
  <si>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</si>
  <si>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</si>
  <si>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</si>
  <si>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</si>
  <si>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</si>
  <si>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</si>
  <si>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</si>
  <si>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</si>
  <si>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</si>
  <si>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</si>
  <si>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</si>
  <si>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</si>
  <si>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</si>
  <si>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</si>
  <si>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</si>
  <si>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</si>
  <si>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</si>
  <si>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</si>
  <si>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</si>
  <si>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</si>
  <si>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</si>
  <si>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</si>
  <si>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</si>
  <si>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</si>
  <si>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</si>
  <si>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</si>
  <si>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</si>
  <si>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</si>
  <si>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</si>
  <si>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</si>
  <si>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</si>
  <si>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</si>
  <si>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</si>
  <si>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</si>
  <si>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</si>
  <si>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</si>
  <si>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</si>
  <si>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</si>
  <si>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</si>
  <si>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</si>
  <si>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</si>
  <si>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</si>
  <si>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</si>
  <si>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</si>
  <si>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</si>
  <si>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</si>
  <si>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</si>
  <si>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</si>
  <si>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</si>
  <si>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</si>
  <si>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</si>
  <si>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</si>
  <si>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</si>
  <si>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</si>
  <si>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</si>
  <si>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</si>
  <si>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</si>
  <si>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</si>
  <si>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</si>
  <si>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</si>
  <si>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</si>
  <si>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</si>
  <si>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</si>
  <si>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</si>
  <si>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</si>
  <si>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</si>
  <si>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</si>
  <si>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</si>
  <si>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</si>
  <si>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</si>
  <si>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</si>
  <si>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</si>
  <si>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</si>
  <si>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</si>
  <si>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</si>
  <si>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</si>
  <si>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</si>
  <si>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</si>
  <si>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</si>
  <si>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</si>
  <si>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</si>
  <si>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</si>
  <si>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</si>
  <si>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</si>
  <si>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</si>
  <si>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</si>
  <si>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</si>
  <si>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</si>
  <si>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</si>
  <si>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</si>
  <si>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</si>
  <si>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</si>
  <si>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</si>
  <si>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</si>
  <si>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</si>
  <si>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</si>
  <si>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</si>
  <si>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</si>
  <si>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</si>
  <si>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</si>
  <si>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</si>
  <si>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</si>
  <si>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</si>
  <si>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</si>
  <si>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</si>
  <si>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</si>
  <si>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</si>
  <si>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</si>
  <si>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</si>
  <si>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</si>
  <si>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</si>
  <si>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</si>
  <si>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</si>
  <si>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</si>
  <si>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</si>
  <si>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</si>
  <si>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</si>
  <si>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</si>
  <si>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</si>
  <si>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</si>
  <si>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</si>
  <si>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</si>
  <si>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</si>
  <si>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</si>
  <si>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</si>
  <si>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</si>
  <si>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</si>
  <si>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</si>
  <si>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</si>
  <si>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</si>
  <si>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</si>
  <si>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</si>
  <si>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</si>
  <si>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</si>
  <si>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</si>
  <si>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</si>
  <si>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</si>
  <si>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</si>
  <si>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</si>
  <si>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</si>
  <si>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</si>
  <si>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</si>
  <si>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</si>
  <si>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</si>
  <si>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</si>
  <si>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</si>
  <si>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</si>
  <si>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</si>
  <si>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</si>
  <si>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</si>
  <si>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</si>
  <si>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</si>
  <si>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</si>
  <si>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</si>
  <si>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</si>
  <si>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</si>
  <si>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</si>
  <si>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</si>
  <si>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</si>
  <si>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</si>
  <si>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</si>
  <si>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</si>
  <si>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</si>
  <si>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</si>
  <si>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</si>
  <si>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</si>
  <si>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</si>
  <si>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</si>
  <si>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</si>
  <si>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</si>
  <si>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</si>
  <si>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</si>
  <si>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</si>
  <si>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</si>
  <si>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</si>
  <si>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</si>
  <si>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</si>
  <si>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</si>
  <si>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</si>
  <si>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</si>
  <si>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</si>
  <si>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</si>
  <si>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</si>
  <si>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</si>
  <si>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</si>
  <si>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</si>
  <si>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</si>
  <si>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</si>
  <si>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</si>
  <si>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</si>
  <si>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</si>
  <si>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</si>
  <si>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</si>
  <si>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</si>
  <si>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</si>
  <si>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</si>
  <si>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</si>
  <si>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</si>
  <si>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</si>
  <si>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</si>
  <si>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</si>
  <si>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</si>
  <si>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</si>
  <si>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</si>
  <si>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</si>
  <si>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</si>
  <si>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</si>
  <si>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</si>
  <si>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</si>
  <si>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</si>
  <si>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</si>
  <si>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</si>
  <si>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</si>
  <si>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</si>
  <si>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</si>
  <si>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</si>
  <si>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</si>
  <si>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</si>
  <si>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</si>
  <si>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</si>
  <si>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</si>
  <si>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</si>
  <si>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</si>
  <si>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</si>
  <si>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</si>
  <si>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</si>
  <si>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</si>
  <si>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</si>
  <si>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</si>
  <si>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</si>
  <si>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</si>
  <si>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</si>
  <si>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</si>
  <si>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</si>
  <si>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</si>
  <si>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</si>
  <si>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</si>
  <si>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</si>
  <si>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</si>
  <si>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</si>
  <si>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</si>
  <si>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</si>
  <si>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</si>
  <si>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</si>
  <si>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</si>
  <si>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</si>
  <si>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</si>
  <si>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</si>
  <si>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</si>
  <si>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</si>
  <si>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</si>
  <si>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</si>
  <si>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</si>
  <si>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</si>
  <si>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</si>
  <si>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</si>
  <si>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</si>
  <si>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</si>
  <si>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</si>
  <si>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</si>
  <si>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</si>
  <si>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</si>
  <si>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</si>
  <si>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</si>
  <si>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</si>
  <si>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</si>
  <si>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</si>
  <si>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</si>
  <si>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</si>
  <si>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</si>
  <si>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</si>
  <si>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</si>
  <si>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</si>
  <si>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</si>
  <si>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</si>
  <si>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</si>
  <si>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</si>
  <si>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</si>
  <si>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</si>
  <si>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</si>
  <si>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</si>
  <si>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</si>
  <si>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</si>
  <si>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</si>
  <si>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</si>
  <si>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</si>
  <si>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</si>
  <si>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</si>
  <si>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</si>
  <si>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</si>
  <si>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</si>
  <si>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</si>
  <si>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</si>
  <si>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</si>
  <si>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</si>
  <si>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</si>
  <si>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</si>
  <si>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</si>
  <si>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</si>
  <si>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</si>
  <si>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</si>
  <si>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</si>
  <si>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</si>
  <si>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</si>
  <si>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</si>
  <si>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</si>
  <si>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</si>
  <si>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</si>
  <si>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</si>
  <si>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</si>
  <si>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</si>
  <si>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</si>
  <si>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</si>
  <si>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</si>
  <si>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</si>
  <si>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</si>
  <si>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</si>
  <si>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</si>
  <si>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</si>
  <si>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</si>
  <si>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</si>
  <si>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</si>
  <si>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</si>
  <si>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</si>
  <si>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</si>
  <si>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</si>
  <si>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</si>
  <si>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</si>
  <si>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</si>
  <si>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</si>
  <si>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</si>
  <si>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</si>
  <si>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</si>
  <si>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</si>
  <si>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</si>
  <si>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</si>
  <si>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</si>
  <si>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</si>
  <si>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</si>
  <si>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</si>
  <si>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</si>
  <si>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</si>
  <si>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</si>
  <si>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</si>
  <si>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</si>
  <si>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</si>
  <si>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</si>
  <si>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</si>
  <si>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</si>
  <si>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</si>
  <si>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</si>
  <si>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</si>
  <si>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</si>
  <si>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</si>
  <si>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</si>
  <si>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</si>
  <si>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</si>
  <si>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</si>
  <si>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</si>
  <si>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</si>
  <si>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</si>
  <si>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</si>
  <si>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</si>
  <si>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</si>
  <si>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</si>
  <si>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</si>
  <si>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</si>
  <si>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</si>
  <si>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</si>
  <si>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</si>
  <si>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</si>
  <si>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</si>
  <si>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</si>
  <si>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</si>
  <si>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</si>
  <si>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</si>
  <si>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</si>
  <si>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</si>
  <si>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</si>
  <si>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</si>
  <si>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</si>
  <si>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</si>
  <si>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</si>
  <si>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</si>
  <si>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</si>
  <si>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</si>
  <si>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</si>
  <si>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</si>
  <si>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</si>
  <si>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</si>
  <si>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</si>
  <si>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</si>
  <si>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</si>
  <si>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</si>
  <si>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</si>
  <si>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</si>
  <si>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</si>
  <si>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</si>
  <si>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</si>
  <si>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</si>
  <si>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</si>
  <si>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</si>
  <si>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</si>
  <si>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</si>
  <si>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</si>
  <si>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</si>
  <si>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</si>
  <si>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</si>
  <si>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</si>
  <si>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</si>
  <si>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</si>
  <si>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</si>
  <si>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</si>
  <si>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</si>
  <si>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</si>
  <si>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</si>
  <si>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</si>
  <si>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</si>
  <si>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</si>
  <si>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</si>
  <si>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</si>
  <si>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</si>
  <si>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</si>
  <si>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</si>
  <si>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</si>
  <si>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</si>
  <si>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</si>
  <si>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</si>
  <si>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</si>
  <si>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</si>
  <si>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</si>
  <si>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</si>
  <si>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</si>
  <si>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</si>
  <si>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</si>
  <si>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</si>
  <si>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</si>
  <si>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</si>
  <si>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</si>
  <si>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</si>
  <si>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</si>
  <si>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</si>
  <si>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</si>
  <si>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</si>
  <si>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</si>
  <si>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</si>
  <si>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</si>
  <si>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</si>
  <si>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</si>
  <si>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</si>
  <si>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</si>
  <si>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</si>
  <si>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</si>
  <si>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</si>
  <si>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</si>
  <si>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</si>
  <si>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</si>
  <si>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</si>
  <si>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</si>
  <si>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</si>
  <si>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</si>
  <si>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</si>
  <si>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</si>
  <si>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</si>
  <si>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</si>
  <si>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</si>
  <si>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</si>
  <si>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</si>
  <si>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</si>
  <si>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</si>
  <si>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</si>
  <si>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</si>
  <si>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</si>
  <si>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</si>
  <si>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</si>
  <si>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</si>
  <si>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</si>
  <si>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</si>
  <si>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</si>
  <si>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</si>
  <si>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</si>
  <si>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</si>
  <si>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</si>
  <si>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</si>
  <si>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</si>
  <si>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</si>
  <si>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</si>
  <si>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</si>
  <si>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</si>
  <si>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</si>
  <si>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</si>
  <si>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</si>
  <si>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</si>
  <si>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</si>
  <si>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</si>
  <si>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</si>
  <si>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</si>
  <si>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</si>
  <si>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</si>
  <si>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</si>
  <si>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</si>
  <si>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</si>
  <si>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</si>
  <si>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</si>
  <si>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</si>
  <si>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</si>
  <si>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</si>
  <si>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</si>
  <si>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</si>
  <si>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</si>
  <si>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</si>
  <si>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</si>
  <si>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</si>
  <si>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</si>
  <si>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</si>
  <si>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</si>
  <si>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</si>
  <si>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</si>
  <si>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</si>
  <si>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</si>
  <si>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</si>
  <si>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</si>
  <si>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</si>
  <si>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</si>
  <si>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</si>
  <si>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</si>
  <si>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</si>
  <si>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</si>
  <si>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</si>
  <si>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</si>
  <si>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</si>
  <si>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</si>
  <si>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</si>
  <si>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</si>
  <si>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</si>
  <si>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</si>
  <si>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</si>
  <si>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</si>
  <si>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</si>
  <si>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</si>
  <si>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</si>
  <si>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</si>
  <si>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</si>
  <si>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</si>
  <si>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</si>
  <si>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</si>
  <si>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</si>
  <si>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</si>
  <si>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</si>
  <si>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</si>
  <si>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</si>
  <si>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</si>
  <si>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</si>
  <si>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</si>
  <si>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</si>
  <si>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</si>
  <si>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</si>
  <si>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</si>
  <si>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</si>
  <si>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</si>
  <si>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</si>
  <si>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</si>
  <si>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</si>
  <si>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</si>
  <si>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</si>
  <si>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</si>
  <si>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</si>
  <si>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</si>
  <si>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</si>
  <si>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</si>
  <si>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</si>
  <si>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</si>
  <si>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</si>
  <si>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</si>
  <si>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</si>
  <si>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</si>
  <si>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</si>
  <si>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</si>
  <si>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</si>
  <si>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</si>
  <si>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</si>
  <si>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</si>
  <si>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</si>
  <si>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</si>
  <si>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</si>
  <si>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</si>
  <si>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</si>
  <si>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</si>
  <si>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</si>
  <si>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</si>
  <si>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</si>
  <si>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</si>
  <si>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</si>
  <si>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</si>
  <si>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</si>
  <si>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</si>
  <si>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</si>
  <si>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</si>
  <si>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</si>
  <si>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</si>
  <si>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</si>
  <si>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</si>
  <si>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</si>
  <si>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</si>
  <si>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</si>
  <si>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</si>
  <si>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</si>
  <si>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</si>
  <si>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</si>
  <si>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</si>
  <si>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</si>
  <si>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</si>
  <si>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</si>
  <si>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</si>
  <si>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</si>
  <si>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</si>
  <si>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</si>
  <si>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</si>
  <si>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</si>
  <si>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</si>
  <si>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</si>
  <si>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</si>
  <si>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</si>
  <si>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</si>
  <si>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</si>
  <si>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</si>
  <si>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</si>
  <si>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</si>
  <si>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</si>
  <si>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</si>
  <si>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</si>
  <si>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</si>
  <si>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</si>
  <si>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</si>
  <si>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</si>
  <si>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</si>
  <si>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</si>
  <si>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</si>
  <si>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</si>
  <si>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</si>
  <si>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</si>
  <si>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</si>
  <si>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</si>
  <si>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</si>
  <si>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</si>
  <si>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</si>
  <si>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</si>
  <si>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</si>
  <si>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</si>
  <si>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</si>
  <si>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</si>
  <si>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</si>
  <si>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</si>
  <si>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</si>
  <si>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</si>
  <si>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</si>
  <si>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</si>
  <si>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</si>
  <si>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</si>
  <si>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</si>
  <si>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</si>
  <si>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</si>
  <si>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</si>
  <si>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</si>
  <si>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</si>
  <si>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</si>
  <si>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</si>
  <si>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</si>
  <si>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</si>
  <si>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</si>
  <si>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</si>
  <si>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</si>
  <si>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</si>
  <si>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</si>
  <si>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</si>
  <si>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</si>
  <si>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</si>
  <si>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</si>
  <si>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</si>
  <si>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</si>
  <si>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</si>
  <si>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</si>
  <si>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</si>
  <si>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</si>
  <si>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</si>
  <si>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</si>
  <si>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</si>
  <si>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</si>
  <si>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</si>
  <si>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</si>
  <si>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</si>
  <si>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</si>
  <si>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</si>
  <si>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</si>
  <si>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</si>
  <si>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</si>
  <si>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</si>
  <si>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</si>
  <si>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</si>
  <si>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</si>
  <si>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</si>
  <si>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</si>
  <si>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</si>
  <si>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</si>
  <si>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</si>
  <si>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</si>
  <si>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</si>
  <si>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</si>
  <si>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</si>
  <si>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</si>
  <si>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</si>
  <si>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</si>
  <si>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</si>
  <si>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</si>
  <si>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</si>
  <si>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</si>
  <si>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</si>
  <si>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</si>
  <si>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</si>
  <si>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</si>
  <si>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</si>
  <si>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</si>
  <si>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</si>
  <si>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</si>
  <si>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</si>
  <si>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</si>
  <si>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</si>
  <si>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</si>
  <si>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</si>
  <si>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</si>
  <si>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</si>
  <si>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</si>
  <si>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</si>
  <si>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</si>
  <si>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</si>
  <si>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</si>
  <si>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</si>
  <si>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</si>
  <si>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</si>
  <si>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</si>
  <si>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</si>
  <si>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</si>
  <si>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</si>
  <si>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</si>
  <si>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</si>
  <si>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</si>
  <si>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</si>
  <si>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</si>
  <si>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</si>
  <si>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</si>
  <si>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</si>
  <si>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</si>
  <si>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</si>
  <si>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</si>
  <si>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</si>
  <si>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</si>
  <si>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</si>
  <si>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</si>
  <si>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</si>
  <si>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</si>
  <si>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</si>
  <si>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</si>
  <si>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</si>
  <si>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</si>
  <si>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</si>
  <si>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</si>
  <si>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</si>
  <si>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</si>
  <si>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</si>
  <si>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</si>
  <si>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</si>
  <si>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</si>
  <si>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</si>
  <si>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</si>
  <si>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</si>
  <si>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</si>
  <si>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</si>
  <si>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</si>
  <si>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</si>
  <si>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</si>
  <si>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</si>
  <si>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</si>
  <si>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</si>
  <si>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</si>
  <si>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</si>
  <si>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</si>
  <si>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</si>
  <si>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</si>
  <si>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</si>
  <si>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</si>
  <si>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</si>
  <si>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</si>
  <si>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</si>
  <si>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</si>
  <si>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</si>
  <si>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</si>
  <si>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</si>
  <si>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</si>
  <si>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</si>
  <si>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</si>
  <si>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</si>
  <si>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</si>
  <si>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</si>
  <si>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</si>
  <si>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</si>
  <si>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</si>
  <si>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</si>
  <si>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</si>
  <si>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</si>
  <si>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</si>
  <si>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</si>
  <si>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</si>
  <si>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</si>
  <si>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</si>
  <si>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</si>
  <si>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</si>
  <si>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</si>
  <si>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</si>
  <si>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</si>
  <si>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</si>
  <si>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</si>
  <si>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</si>
  <si>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</si>
  <si>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</si>
  <si>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</si>
  <si>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</si>
  <si>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</si>
  <si>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</si>
  <si>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</si>
  <si>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</si>
  <si>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</si>
  <si>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</si>
  <si>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</si>
  <si>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</si>
  <si>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</si>
  <si>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</si>
  <si>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</si>
  <si>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</si>
  <si>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</si>
  <si>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</si>
  <si>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</si>
  <si>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</si>
  <si>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</si>
  <si>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</si>
  <si>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</si>
  <si>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</si>
  <si>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</si>
  <si>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</si>
  <si>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</si>
  <si>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</si>
  <si>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</si>
  <si>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</si>
  <si>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</si>
  <si>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</si>
  <si>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</si>
  <si>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</si>
  <si>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</si>
  <si>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</si>
  <si>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</si>
  <si>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</si>
  <si>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</si>
  <si>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</si>
  <si>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</si>
  <si>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</si>
  <si>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</si>
  <si>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</si>
  <si>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</si>
  <si>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</si>
  <si>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</si>
  <si>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</si>
  <si>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</si>
  <si>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</si>
  <si>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</si>
  <si>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</si>
  <si>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</si>
  <si>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</si>
  <si>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</si>
  <si>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</si>
  <si>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</si>
  <si>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</si>
  <si>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</si>
  <si>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</si>
  <si>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</si>
  <si>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</si>
  <si>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</si>
  <si>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</si>
  <si>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</si>
  <si>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</si>
  <si>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</si>
  <si>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</si>
  <si>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</si>
  <si>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</si>
  <si>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</si>
  <si>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</si>
  <si>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</si>
  <si>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</si>
  <si>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</si>
  <si>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</si>
  <si>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</si>
  <si>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</si>
  <si>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</si>
  <si>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</si>
  <si>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</si>
  <si>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</si>
  <si>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</si>
  <si>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</si>
  <si>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</si>
  <si>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</si>
  <si>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</si>
  <si>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</si>
  <si>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</si>
  <si>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</si>
  <si>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</si>
  <si>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</si>
  <si>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</si>
  <si>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</si>
  <si>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</si>
  <si>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</si>
  <si>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</si>
  <si>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</si>
  <si>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</si>
  <si>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</si>
  <si>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</si>
  <si>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</si>
  <si>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</si>
  <si>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</si>
  <si>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</si>
  <si>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</si>
  <si>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</si>
  <si>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</si>
  <si>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</si>
  <si>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</si>
  <si>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</si>
  <si>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</si>
  <si>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</si>
  <si>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</si>
  <si>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</si>
  <si>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</si>
  <si>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</si>
  <si>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</si>
  <si>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</si>
  <si>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</si>
  <si>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</si>
  <si>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</si>
  <si>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</si>
  <si>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</si>
  <si>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</si>
  <si>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</si>
  <si>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</si>
  <si>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</si>
  <si>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</si>
  <si>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</si>
  <si>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</si>
  <si>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</si>
  <si>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</si>
  <si>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</si>
  <si>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</si>
  <si>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</si>
  <si>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</si>
  <si>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</si>
  <si>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</si>
  <si>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</si>
  <si>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</si>
  <si>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</si>
  <si>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</si>
  <si>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</si>
  <si>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</si>
  <si>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</si>
  <si>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</si>
  <si>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</si>
  <si>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</si>
  <si>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</si>
  <si>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</si>
  <si>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</si>
  <si>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</si>
  <si>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</si>
  <si>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</si>
  <si>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</si>
  <si>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</si>
  <si>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</si>
  <si>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</si>
  <si>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</si>
  <si>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</si>
  <si>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</si>
  <si>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</si>
  <si>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</si>
  <si>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</si>
  <si>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</si>
  <si>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</si>
  <si>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</si>
  <si>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</si>
  <si>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</si>
  <si>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</si>
  <si>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</si>
  <si>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</si>
  <si>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</si>
  <si>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</si>
  <si>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</si>
  <si>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</si>
  <si>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</si>
  <si>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</si>
  <si>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</si>
  <si>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</si>
  <si>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</si>
  <si>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</si>
  <si>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</si>
  <si>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</si>
  <si>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</si>
  <si>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</si>
  <si>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</si>
  <si>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</si>
  <si>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</si>
  <si>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</si>
  <si>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</si>
  <si>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</si>
  <si>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</si>
  <si>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</si>
  <si>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</si>
  <si>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</si>
  <si>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</si>
  <si>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</si>
  <si>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</si>
  <si>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</si>
  <si>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</si>
  <si>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</si>
  <si>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</si>
  <si>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</si>
  <si>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</si>
  <si>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</si>
  <si>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</si>
  <si>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</si>
  <si>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</si>
  <si>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</si>
  <si>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</si>
  <si>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</si>
  <si>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</si>
  <si>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</si>
  <si>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</si>
  <si>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</si>
  <si>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</si>
  <si>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</si>
  <si>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</si>
  <si>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</si>
  <si>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</si>
  <si>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</si>
  <si>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</si>
  <si>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</si>
  <si>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</si>
  <si>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</si>
  <si>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</si>
  <si>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</si>
  <si>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</si>
  <si>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</si>
  <si>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</si>
  <si>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</si>
  <si>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</si>
  <si>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</si>
  <si>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</si>
  <si>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</si>
  <si>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</si>
  <si>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</si>
  <si>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</si>
  <si>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</si>
  <si>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</si>
  <si>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</si>
  <si>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</si>
  <si>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</si>
  <si>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</si>
  <si>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</si>
  <si>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</si>
  <si>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</si>
  <si>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</si>
  <si>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</si>
  <si>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</si>
  <si>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</si>
  <si>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</si>
  <si>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</si>
  <si>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</si>
  <si>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</si>
  <si>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</si>
  <si>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</si>
  <si>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</si>
  <si>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</si>
  <si>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</si>
  <si>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</si>
  <si>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</si>
  <si>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</si>
  <si>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</si>
  <si>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</si>
  <si>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</si>
  <si>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</si>
  <si>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</si>
  <si>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</si>
  <si>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</si>
  <si>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</si>
  <si>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</si>
  <si>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</si>
  <si>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</si>
  <si>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</si>
  <si>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</si>
  <si>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</si>
  <si>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</si>
  <si>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</si>
  <si>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</si>
  <si>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</si>
  <si>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</si>
  <si>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</si>
  <si>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</si>
  <si>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</si>
  <si>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</si>
  <si>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</si>
  <si>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</si>
  <si>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</si>
  <si>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</si>
  <si>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</si>
  <si>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</si>
  <si>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</si>
  <si>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</si>
  <si>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</si>
  <si>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</si>
  <si>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</si>
  <si>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</si>
  <si>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</si>
  <si>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</si>
  <si>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</si>
  <si>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</si>
  <si>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</si>
  <si>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</si>
  <si>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</si>
  <si>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</si>
  <si>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</si>
  <si>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</si>
  <si>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</si>
  <si>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</si>
  <si>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</si>
  <si>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</si>
  <si>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</si>
  <si>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</si>
  <si>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</si>
  <si>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</si>
  <si>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</si>
  <si>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</si>
  <si>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</si>
  <si>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</si>
  <si>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</si>
  <si>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</si>
  <si>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</si>
  <si>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</si>
  <si>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</si>
  <si>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</si>
  <si>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</si>
  <si>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</si>
  <si>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</si>
  <si>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</si>
  <si>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</si>
  <si>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</si>
  <si>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</si>
  <si>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</si>
  <si>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</si>
  <si>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</si>
  <si>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</si>
  <si>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</si>
  <si>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</si>
  <si>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</si>
  <si>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</si>
  <si>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</si>
  <si>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</si>
  <si>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</si>
  <si>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</si>
  <si>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</si>
  <si>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</si>
  <si>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</si>
  <si>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</si>
  <si>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</si>
  <si>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</si>
  <si>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</si>
  <si>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</si>
  <si>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</si>
  <si>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</si>
  <si>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</si>
  <si>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</si>
  <si>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</si>
  <si>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</si>
  <si>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</si>
  <si>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</si>
  <si>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</si>
  <si>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</si>
  <si>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</si>
  <si>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</si>
  <si>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</si>
  <si>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</si>
  <si>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</si>
  <si>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</si>
  <si>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</si>
  <si>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</si>
  <si>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</si>
  <si>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</si>
  <si>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</si>
  <si>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</si>
  <si>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</si>
  <si>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</si>
  <si>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</si>
  <si>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</si>
  <si>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</si>
  <si>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</si>
  <si>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</si>
  <si>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</si>
  <si>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</si>
  <si>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</si>
  <si>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</si>
  <si>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</si>
  <si>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</si>
  <si>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</si>
  <si>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</si>
  <si>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</si>
  <si>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</si>
  <si>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</si>
  <si>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</si>
  <si>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</si>
  <si>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</si>
  <si>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</si>
  <si>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</si>
  <si>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</si>
  <si>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</si>
  <si>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</si>
  <si>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</si>
  <si>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</si>
  <si>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</si>
  <si>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</si>
  <si>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</si>
  <si>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</si>
  <si>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</si>
  <si>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</si>
  <si>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</si>
  <si>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</si>
  <si>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</si>
  <si>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</si>
  <si>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</si>
  <si>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</si>
  <si>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</si>
  <si>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</si>
  <si>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</si>
  <si>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</si>
  <si>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</si>
  <si>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</si>
  <si>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</si>
  <si>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</si>
  <si>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</si>
  <si>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</si>
  <si>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</si>
  <si>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</si>
  <si>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</si>
  <si>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</si>
  <si>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</si>
  <si>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</si>
  <si>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</si>
  <si>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</si>
  <si>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</si>
  <si>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</si>
  <si>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</si>
  <si>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</si>
  <si>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</si>
  <si>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</si>
  <si>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</si>
  <si>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</si>
  <si>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</si>
  <si>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</si>
  <si>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</si>
  <si>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</si>
  <si>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</si>
  <si>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</si>
  <si>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</si>
  <si>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</si>
  <si>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</si>
  <si>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</si>
  <si>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</si>
  <si>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</si>
  <si>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</si>
  <si>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</si>
  <si>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</si>
  <si>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</si>
  <si>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</si>
  <si>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</si>
  <si>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</si>
  <si>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</si>
  <si>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</si>
  <si>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</si>
  <si>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</si>
  <si>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</si>
  <si>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</si>
  <si>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</si>
  <si>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</si>
  <si>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</si>
  <si>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</si>
  <si>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</si>
  <si>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</si>
  <si>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</si>
  <si>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</si>
  <si>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</si>
  <si>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</si>
  <si>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</si>
  <si>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</si>
  <si>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</si>
  <si>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</si>
  <si>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</si>
  <si>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</si>
  <si>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</si>
  <si>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</si>
  <si>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</si>
  <si>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</si>
  <si>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</si>
  <si>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</si>
  <si>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</si>
  <si>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</si>
  <si>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</si>
  <si>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</si>
  <si>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</si>
  <si>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</si>
  <si>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</si>
  <si>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</si>
  <si>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</si>
  <si>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</si>
  <si>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</si>
  <si>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</si>
  <si>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</si>
  <si>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</si>
  <si>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</si>
  <si>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</si>
  <si>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</si>
  <si>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</si>
  <si>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</si>
  <si>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</si>
  <si>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</si>
  <si>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</si>
  <si>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</si>
  <si>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</si>
  <si>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</si>
  <si>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</si>
  <si>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</si>
  <si>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</si>
  <si>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</si>
  <si>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</si>
  <si>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</si>
  <si>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</si>
  <si>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</si>
  <si>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</si>
  <si>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</si>
  <si>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</si>
  <si>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</si>
  <si>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</si>
  <si>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</si>
  <si>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</si>
  <si>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</si>
  <si>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</si>
  <si>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</si>
  <si>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</si>
  <si>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</si>
  <si>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</si>
  <si>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</si>
  <si>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</si>
  <si>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</si>
  <si>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</si>
  <si>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</si>
  <si>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</si>
  <si>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</si>
  <si>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</si>
  <si>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</si>
  <si>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</si>
  <si>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</si>
  <si>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</si>
  <si>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</si>
  <si>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</si>
  <si>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</si>
  <si>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</si>
  <si>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</si>
  <si>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</si>
  <si>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</si>
  <si>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</si>
  <si>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</si>
  <si>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</si>
  <si>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</si>
  <si>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</si>
  <si>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</si>
  <si>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</si>
  <si>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</si>
  <si>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</si>
  <si>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</si>
  <si>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</si>
  <si>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</si>
  <si>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</si>
  <si>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</si>
  <si>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</si>
  <si>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</si>
  <si>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</si>
  <si>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</si>
  <si>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</si>
  <si>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</si>
  <si>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</si>
  <si>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</si>
  <si>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</si>
  <si>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</si>
  <si>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</si>
  <si>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</si>
  <si>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</si>
  <si>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</si>
  <si>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</si>
  <si>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</si>
  <si>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</si>
  <si>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</si>
  <si>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</si>
  <si>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</si>
  <si>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</si>
  <si>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</si>
  <si>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</si>
  <si>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</si>
  <si>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</si>
  <si>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</si>
  <si>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</si>
  <si>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</si>
  <si>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</si>
  <si>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</si>
  <si>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</si>
  <si>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</si>
  <si>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</si>
  <si>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</si>
  <si>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</si>
  <si>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</si>
  <si>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</si>
  <si>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</si>
  <si>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</si>
  <si>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</si>
  <si>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</si>
  <si>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</si>
  <si>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</si>
  <si>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</si>
  <si>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</si>
  <si>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</si>
  <si>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</si>
  <si>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</si>
  <si>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</si>
  <si>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</si>
  <si>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</si>
  <si>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</si>
  <si>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</si>
  <si>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</si>
  <si>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</si>
  <si>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</si>
  <si>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</si>
  <si>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</si>
  <si>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</si>
  <si>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</si>
  <si>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</si>
  <si>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</si>
  <si>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</si>
  <si>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</si>
  <si>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</si>
  <si>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</si>
  <si>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</si>
  <si>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</si>
  <si>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</si>
  <si>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</si>
  <si>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</si>
  <si>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</si>
  <si>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</si>
  <si>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</si>
  <si>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</si>
  <si>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</si>
  <si>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</si>
  <si>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</si>
  <si>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</si>
  <si>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</si>
  <si>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</si>
  <si>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</si>
  <si>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</si>
  <si>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</si>
  <si>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</si>
  <si>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</si>
  <si>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</si>
  <si>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</si>
  <si>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</si>
  <si>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</si>
  <si>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</si>
  <si>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</si>
  <si>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</si>
  <si>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</si>
  <si>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</si>
  <si>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</si>
  <si>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</si>
  <si>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</si>
  <si>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</si>
  <si>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</si>
  <si>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</si>
  <si>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</si>
  <si>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</si>
  <si>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</si>
  <si>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</si>
  <si>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</si>
  <si>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</si>
  <si>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</si>
  <si>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</si>
  <si>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</si>
  <si>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</si>
  <si>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</si>
  <si>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</si>
  <si>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</si>
  <si>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</si>
  <si>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</si>
  <si>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</si>
  <si>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</si>
  <si>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</si>
  <si>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</si>
  <si>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</si>
  <si>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</si>
  <si>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</si>
  <si>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</si>
  <si>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</si>
  <si>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</si>
  <si>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</si>
  <si>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</si>
  <si>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</si>
  <si>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</si>
  <si>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</si>
  <si>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</si>
  <si>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</si>
  <si>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</si>
  <si>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</si>
  <si>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</si>
  <si>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</si>
  <si>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</si>
  <si>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</si>
  <si>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</si>
  <si>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</si>
  <si>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</si>
  <si>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</si>
  <si>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</si>
  <si>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</si>
  <si>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</si>
  <si>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</si>
  <si>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</si>
  <si>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</si>
  <si>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</si>
  <si>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</si>
  <si>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</si>
  <si>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</si>
  <si>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</si>
  <si>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</si>
  <si>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</si>
  <si>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</si>
  <si>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</si>
  <si>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</si>
  <si>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</si>
  <si>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</si>
  <si>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</si>
  <si>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</si>
  <si>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</si>
  <si>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</si>
  <si>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</si>
  <si>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</si>
  <si>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</si>
  <si>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</si>
  <si>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</si>
  <si>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</si>
  <si>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</si>
  <si>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</si>
  <si>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</si>
  <si>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</si>
  <si>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</si>
  <si>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</si>
  <si>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</si>
  <si>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</si>
  <si>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</si>
  <si>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</si>
  <si>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</si>
  <si>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</si>
  <si>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</si>
  <si>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</si>
  <si>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</si>
  <si>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</si>
  <si>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</si>
  <si>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</si>
  <si>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</si>
  <si>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</si>
  <si>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</si>
  <si>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</si>
  <si>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</si>
  <si>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</si>
  <si>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</si>
  <si>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</si>
  <si>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</si>
  <si>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</si>
  <si>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</si>
  <si>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</si>
  <si>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</si>
  <si>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</si>
  <si>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</si>
  <si>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</si>
  <si>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</si>
  <si>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</si>
  <si>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</si>
  <si>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</si>
  <si>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</si>
  <si>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</si>
  <si>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</si>
  <si>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</si>
  <si>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</si>
  <si>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</si>
  <si>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</si>
  <si>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</si>
  <si>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</si>
  <si>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</si>
  <si>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</si>
  <si>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</si>
  <si>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</si>
  <si>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</si>
  <si>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</si>
  <si>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</si>
  <si>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</si>
  <si>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</si>
  <si>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</si>
  <si>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</si>
  <si>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</si>
  <si>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</si>
  <si>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</si>
  <si>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</si>
  <si>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</si>
  <si>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</si>
  <si>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</si>
  <si>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</si>
  <si>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</si>
  <si>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</si>
  <si>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</si>
  <si>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</si>
  <si>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</si>
  <si>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</si>
  <si>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</si>
  <si>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</si>
  <si>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</si>
  <si>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</si>
  <si>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</si>
  <si>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</si>
  <si>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</si>
  <si>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</si>
  <si>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</si>
  <si>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</si>
  <si>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</si>
  <si>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</si>
  <si>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</si>
  <si>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</si>
  <si>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</si>
  <si>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</si>
  <si>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</si>
  <si>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</si>
  <si>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</si>
  <si>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</si>
  <si>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</si>
  <si>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</si>
  <si>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</si>
  <si>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</si>
  <si>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</si>
  <si>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</si>
  <si>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</si>
  <si>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</si>
  <si>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</si>
  <si>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</si>
  <si>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</si>
  <si>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</si>
  <si>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</si>
  <si>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</si>
  <si>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</si>
  <si>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</si>
  <si>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</si>
  <si>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</si>
  <si>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</si>
  <si>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</si>
  <si>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</si>
  <si>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</si>
  <si>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</si>
  <si>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</si>
  <si>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</si>
  <si>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</si>
  <si>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</si>
  <si>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</si>
  <si>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</si>
  <si>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</si>
  <si>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</si>
  <si>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</si>
  <si>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</si>
  <si>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</si>
  <si>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</si>
  <si>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</si>
  <si>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</si>
  <si>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</si>
  <si>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</si>
  <si>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</si>
  <si>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</si>
  <si>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</si>
  <si>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</si>
  <si>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</si>
  <si>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</si>
  <si>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</si>
  <si>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</si>
  <si>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</si>
  <si>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</si>
  <si>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</si>
  <si>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</si>
  <si>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</si>
  <si>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</si>
  <si>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</si>
  <si>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</si>
  <si>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</si>
  <si>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</si>
  <si>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</si>
  <si>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</si>
  <si>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</si>
  <si>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</si>
  <si>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</si>
  <si>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</si>
  <si>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</si>
  <si>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</si>
  <si>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</si>
  <si>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</si>
  <si>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</si>
  <si>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</si>
  <si>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</si>
  <si>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</si>
  <si>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</si>
  <si>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</si>
  <si>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</si>
  <si>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</si>
  <si>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</si>
  <si>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</si>
  <si>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</si>
  <si>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</si>
  <si>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</si>
  <si>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</si>
  <si>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</si>
  <si>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</si>
  <si>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</si>
  <si>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</si>
  <si>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</si>
  <si>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</si>
  <si>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</si>
  <si>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</si>
  <si>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</si>
  <si>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</si>
  <si>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</si>
  <si>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</si>
  <si>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</si>
  <si>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</si>
  <si>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</si>
  <si>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</si>
  <si>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</si>
  <si>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</si>
  <si>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</si>
  <si>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</si>
  <si>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</si>
  <si>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</si>
  <si>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</si>
  <si>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</si>
  <si>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</si>
  <si>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</si>
  <si>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</si>
  <si>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</si>
  <si>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</si>
  <si>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</si>
  <si>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</si>
  <si>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</si>
  <si>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</si>
  <si>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</si>
  <si>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</si>
  <si>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</si>
  <si>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</si>
  <si>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</si>
  <si>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</si>
  <si>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</si>
  <si>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</si>
  <si>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</si>
  <si>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</si>
  <si>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</si>
  <si>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</si>
  <si>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</si>
  <si>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</si>
  <si>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</si>
  <si>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</si>
  <si>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</si>
  <si>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</si>
  <si>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</si>
  <si>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</si>
  <si>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</si>
  <si>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</si>
  <si>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</si>
  <si>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</si>
  <si>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</si>
  <si>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</si>
  <si>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</si>
  <si>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</si>
  <si>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</si>
  <si>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</si>
  <si>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</si>
  <si>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</si>
  <si>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</si>
  <si>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</si>
  <si>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</si>
  <si>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</si>
  <si>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</si>
  <si>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</si>
  <si>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</si>
  <si>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</si>
  <si>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</si>
  <si>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</si>
  <si>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</si>
  <si>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</si>
  <si>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</si>
  <si>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</si>
  <si>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</si>
  <si>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</si>
  <si>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</si>
  <si>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</si>
  <si>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</si>
  <si>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</si>
  <si>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</si>
  <si>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</si>
  <si>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</si>
  <si>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</si>
  <si>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</si>
  <si>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</si>
  <si>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</si>
  <si>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</si>
  <si>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</si>
  <si>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</si>
  <si>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</si>
  <si>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</si>
  <si>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</si>
  <si>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</si>
  <si>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</si>
  <si>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</si>
  <si>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</si>
  <si>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</si>
  <si>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</si>
  <si>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</si>
  <si>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</si>
  <si>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</si>
  <si>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</si>
  <si>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</si>
  <si>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</si>
  <si>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</si>
  <si>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</si>
  <si>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</si>
  <si>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</si>
  <si>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</si>
  <si>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</si>
  <si>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</si>
  <si>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</si>
  <si>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</si>
  <si>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</si>
  <si>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</si>
  <si>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</si>
  <si>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</si>
  <si>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</si>
  <si>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</si>
  <si>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</si>
  <si>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</si>
  <si>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</si>
  <si>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</si>
  <si>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</si>
  <si>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</si>
  <si>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</si>
  <si>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</si>
  <si>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</si>
  <si>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</si>
  <si>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</si>
  <si>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</si>
  <si>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</si>
  <si>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</si>
  <si>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</si>
  <si>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</si>
  <si>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</si>
  <si>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</si>
  <si>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</si>
  <si>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</si>
  <si>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</si>
  <si>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</si>
  <si>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</si>
  <si>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</si>
  <si>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</si>
  <si>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</si>
  <si>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</si>
  <si>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</si>
  <si>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</si>
  <si>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</si>
  <si>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</si>
  <si>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</si>
  <si>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</si>
  <si>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</si>
  <si>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</si>
  <si>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</si>
  <si>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</si>
  <si>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</si>
  <si>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</si>
  <si>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</si>
  <si>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</si>
  <si>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</si>
  <si>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</si>
  <si>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</si>
  <si>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</si>
  <si>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</si>
  <si>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</si>
  <si>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</si>
  <si>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</si>
  <si>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</si>
  <si>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</si>
  <si>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</si>
  <si>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</si>
  <si>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</si>
  <si>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</si>
  <si>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</si>
  <si>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</si>
  <si>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</si>
  <si>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</si>
  <si>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</si>
  <si>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</si>
  <si>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</si>
  <si>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</si>
  <si>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</si>
  <si>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</si>
  <si>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</si>
  <si>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</si>
  <si>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</si>
  <si>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</si>
  <si>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</si>
  <si>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</si>
  <si>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</si>
  <si>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</si>
  <si>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</si>
  <si>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</si>
  <si>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</si>
  <si>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</si>
  <si>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</si>
  <si>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</si>
  <si>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</si>
  <si>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</si>
  <si>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</si>
  <si>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</si>
  <si>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</si>
  <si>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</si>
  <si>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</si>
  <si>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</si>
  <si>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</si>
  <si>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</si>
  <si>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</si>
  <si>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</si>
  <si>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</si>
  <si>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</si>
  <si>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</si>
  <si>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</si>
  <si>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</si>
  <si>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</si>
  <si>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</si>
  <si>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</si>
  <si>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</si>
  <si>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</si>
  <si>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</si>
  <si>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</si>
  <si>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</si>
  <si>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</si>
  <si>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</si>
  <si>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</si>
  <si>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</si>
  <si>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</si>
  <si>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</si>
  <si>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</si>
  <si>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</si>
  <si>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</si>
  <si>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</si>
  <si>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</si>
  <si>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</si>
  <si>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</si>
  <si>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</si>
  <si>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</si>
  <si>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</si>
  <si>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</si>
  <si>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</si>
  <si>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</si>
  <si>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</si>
  <si>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</si>
  <si>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</si>
  <si>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</si>
  <si>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</si>
  <si>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</si>
  <si>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</si>
  <si>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</si>
  <si>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</si>
  <si>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</si>
  <si>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</si>
  <si>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</si>
  <si>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</si>
  <si>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</si>
  <si>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</si>
  <si>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</si>
  <si>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</si>
  <si>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</si>
  <si>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</si>
  <si>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</si>
  <si>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</si>
  <si>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</si>
  <si>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</si>
  <si>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</si>
  <si>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</si>
  <si>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</si>
  <si>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</si>
  <si>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</si>
  <si>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</si>
  <si>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</si>
  <si>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</si>
  <si>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</si>
  <si>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</si>
  <si>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</si>
  <si>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</si>
  <si>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</si>
  <si>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</si>
  <si>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</si>
  <si>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</si>
  <si>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</si>
  <si>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</si>
  <si>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</si>
  <si>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</si>
  <si>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</si>
  <si>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</si>
  <si>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</si>
  <si>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</si>
  <si>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</si>
  <si>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</si>
  <si>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</si>
  <si>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</si>
  <si>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</si>
  <si>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</si>
  <si>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</si>
  <si>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</si>
  <si>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</si>
  <si>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</si>
  <si>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</si>
  <si>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</si>
  <si>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</si>
  <si>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</si>
  <si>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</si>
  <si>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</si>
  <si>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</si>
  <si>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</si>
  <si>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</si>
  <si>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</si>
  <si>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</si>
  <si>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</si>
  <si>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</si>
  <si>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</si>
  <si>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</si>
  <si>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</si>
  <si>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</si>
  <si>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</si>
  <si>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</si>
  <si>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</si>
  <si>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</si>
  <si>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</si>
  <si>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</si>
  <si>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</si>
  <si>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</si>
  <si>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</si>
  <si>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</si>
  <si>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</si>
  <si>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</si>
  <si>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</si>
  <si>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</si>
  <si>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</si>
  <si>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</si>
  <si>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</si>
  <si>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</si>
  <si>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</si>
  <si>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</si>
  <si>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</si>
  <si>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</si>
  <si>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</si>
  <si>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</si>
  <si>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</si>
  <si>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</si>
  <si>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</si>
  <si>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</si>
  <si>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</si>
  <si>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</si>
  <si>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</si>
  <si>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</si>
  <si>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</si>
  <si>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</si>
  <si>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</si>
  <si>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</si>
  <si>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</si>
  <si>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</si>
  <si>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</si>
  <si>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</si>
  <si>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</si>
  <si>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</si>
  <si>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</si>
  <si>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</si>
  <si>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</si>
  <si>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</si>
  <si>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</si>
  <si>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</si>
  <si>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</si>
  <si>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</si>
  <si>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</si>
  <si>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</si>
  <si>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</si>
  <si>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</si>
  <si>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</si>
  <si>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</si>
  <si>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</si>
  <si>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</si>
  <si>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</si>
  <si>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</si>
  <si>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</si>
  <si>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</si>
  <si>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</si>
  <si>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</si>
  <si>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</si>
  <si>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</si>
  <si>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</si>
  <si>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</si>
  <si>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</si>
  <si>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</si>
  <si>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</si>
  <si>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</si>
  <si>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</si>
  <si>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</si>
  <si>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</si>
  <si>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</si>
  <si>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</si>
  <si>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</si>
  <si>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</si>
  <si>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</si>
  <si>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</si>
  <si>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</si>
  <si>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</si>
  <si>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</si>
  <si>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</si>
  <si>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</si>
  <si>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</si>
  <si>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</si>
  <si>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</si>
  <si>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</si>
  <si>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</si>
  <si>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</si>
  <si>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</si>
  <si>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</si>
  <si>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</si>
  <si>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</si>
  <si>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</si>
  <si>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</si>
  <si>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</si>
  <si>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</si>
  <si>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</si>
  <si>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</si>
  <si>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</si>
  <si>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</si>
  <si>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</si>
  <si>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</si>
  <si>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</si>
  <si>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</si>
  <si>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</si>
  <si>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</si>
  <si>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</si>
  <si>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</si>
  <si>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</si>
  <si>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</si>
  <si>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</si>
  <si>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</si>
  <si>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</si>
  <si>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</si>
  <si>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</si>
  <si>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</si>
  <si>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</si>
  <si>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</si>
  <si>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</si>
  <si>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</si>
  <si>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</si>
  <si>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</si>
  <si>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</si>
  <si>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</si>
  <si>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</si>
  <si>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</si>
  <si>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</si>
  <si>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</si>
  <si>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</si>
  <si>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</si>
  <si>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</si>
  <si>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</si>
  <si>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</si>
  <si>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</si>
  <si>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</si>
  <si>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</si>
  <si>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</si>
  <si>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</si>
  <si>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</si>
  <si>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</si>
  <si>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</si>
  <si>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</si>
  <si>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</si>
  <si>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</si>
  <si>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</si>
  <si>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</si>
  <si>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</si>
  <si>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</si>
  <si>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</si>
  <si>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</si>
  <si>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</si>
  <si>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</si>
  <si>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</si>
  <si>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</si>
  <si>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</si>
  <si>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</si>
  <si>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</si>
  <si>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</si>
  <si>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</si>
  <si>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</si>
  <si>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</si>
  <si>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</si>
  <si>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</si>
  <si>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</si>
  <si>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</si>
  <si>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</si>
  <si>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</si>
  <si>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</si>
  <si>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</si>
  <si>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</si>
  <si>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</si>
  <si>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</si>
  <si>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</si>
  <si>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</si>
  <si>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</si>
  <si>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</si>
  <si>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</si>
  <si>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</si>
  <si>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</si>
  <si>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</si>
  <si>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</si>
  <si>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</si>
  <si>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</si>
  <si>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</si>
  <si>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</si>
  <si>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</si>
  <si>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</si>
  <si>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</si>
  <si>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</si>
  <si>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</si>
  <si>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</si>
  <si>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</si>
  <si>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</si>
  <si>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</si>
  <si>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</si>
  <si>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</si>
  <si>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</si>
  <si>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</si>
  <si>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</si>
  <si>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</si>
  <si>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</si>
  <si>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</si>
  <si>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</si>
  <si>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</si>
  <si>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</si>
  <si>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</si>
  <si>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</si>
  <si>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</si>
  <si>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</si>
  <si>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</si>
  <si>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</si>
  <si>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</si>
  <si>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</si>
  <si>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</si>
  <si>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</si>
  <si>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</si>
  <si>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</si>
  <si>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</si>
  <si>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</si>
  <si>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</si>
  <si>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</si>
  <si>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</si>
  <si>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</si>
  <si>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</si>
  <si>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</si>
  <si>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</si>
  <si>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</si>
  <si>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</si>
  <si>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</si>
  <si>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</si>
  <si>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</si>
  <si>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</si>
  <si>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</si>
  <si>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</si>
  <si>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</si>
  <si>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</si>
  <si>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</si>
  <si>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</si>
  <si>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</si>
  <si>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</si>
  <si>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</si>
  <si>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</si>
  <si>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</si>
  <si>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</si>
  <si>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</si>
  <si>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</si>
  <si>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</si>
  <si>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</si>
  <si>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</si>
  <si>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</si>
  <si>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</si>
  <si>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</si>
  <si>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</si>
  <si>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</si>
  <si>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</si>
  <si>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</si>
  <si>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</si>
  <si>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</si>
  <si>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</si>
  <si>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</si>
  <si>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</si>
  <si>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</si>
  <si>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</si>
  <si>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</si>
  <si>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</si>
  <si>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</si>
  <si>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</si>
  <si>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</si>
  <si>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</si>
  <si>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</si>
  <si>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</si>
  <si>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</si>
  <si>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</si>
  <si>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</si>
  <si>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</si>
  <si>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</si>
  <si>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</si>
  <si>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</si>
  <si>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</si>
  <si>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</si>
  <si>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</si>
  <si>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</si>
  <si>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</si>
  <si>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</si>
  <si>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</si>
  <si>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</si>
  <si>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</si>
  <si>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</si>
  <si>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</si>
  <si>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</si>
  <si>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</si>
  <si>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</si>
  <si>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</si>
  <si>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</si>
  <si>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</si>
  <si>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</si>
  <si>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</si>
  <si>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</si>
  <si>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</si>
  <si>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</si>
  <si>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</si>
  <si>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</si>
  <si>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</si>
  <si>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</si>
  <si>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</si>
  <si>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</si>
  <si>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</si>
  <si>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</si>
  <si>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</si>
  <si>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</si>
  <si>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</si>
  <si>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</si>
  <si>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</si>
  <si>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</si>
  <si>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</si>
  <si>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</si>
  <si>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</si>
  <si>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</si>
  <si>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</si>
  <si>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</si>
  <si>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</si>
  <si>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</si>
  <si>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</si>
  <si>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</si>
  <si>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</si>
  <si>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</si>
  <si>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</si>
  <si>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</si>
  <si>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</si>
  <si>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</si>
  <si>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</si>
  <si>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</si>
  <si>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</si>
  <si>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</si>
  <si>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</si>
  <si>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</si>
  <si>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</si>
  <si>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</si>
  <si>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</si>
  <si>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</si>
  <si>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</si>
  <si>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</si>
  <si>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</si>
  <si>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</si>
  <si>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</si>
  <si>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</si>
  <si>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</si>
  <si>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</si>
  <si>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</si>
  <si>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</si>
  <si>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</si>
  <si>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</si>
  <si>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</si>
  <si>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</si>
  <si>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</si>
  <si>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</si>
  <si>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</si>
  <si>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</si>
  <si>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</si>
  <si>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</si>
  <si>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</si>
  <si>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</si>
  <si>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</si>
  <si>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</si>
  <si>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</si>
  <si>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</si>
  <si>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</si>
  <si>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</si>
  <si>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</si>
  <si>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</si>
  <si>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</si>
  <si>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</si>
  <si>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</si>
  <si>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</si>
  <si>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</si>
  <si>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</si>
  <si>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</si>
  <si>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</si>
  <si>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</si>
  <si>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</si>
  <si>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</si>
  <si>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</si>
  <si>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</si>
  <si>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</si>
  <si>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</si>
  <si>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</si>
  <si>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</si>
  <si>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</si>
  <si>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</si>
  <si>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</si>
  <si>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</si>
  <si>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</si>
  <si>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</si>
  <si>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</si>
  <si>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</si>
  <si>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</si>
  <si>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</si>
  <si>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</si>
  <si>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</si>
  <si>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</si>
  <si>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</si>
  <si>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</si>
  <si>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</si>
  <si>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</si>
  <si>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</si>
  <si>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</si>
  <si>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</si>
  <si>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</si>
  <si>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</si>
  <si>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</si>
  <si>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</si>
  <si>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</si>
  <si>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</si>
  <si>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</si>
  <si>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</si>
  <si>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</si>
  <si>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</si>
  <si>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</si>
  <si>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</si>
  <si>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</si>
  <si>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</si>
  <si>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</si>
  <si>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</si>
  <si>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</si>
  <si>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</si>
  <si>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</si>
  <si>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</si>
  <si>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</si>
  <si>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</si>
  <si>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</si>
  <si>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</si>
  <si>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</si>
  <si>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</si>
  <si>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</si>
  <si>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</si>
  <si>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</si>
  <si>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</si>
  <si>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</si>
  <si>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</si>
  <si>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</si>
  <si>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</si>
  <si>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</si>
  <si>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</si>
  <si>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</si>
  <si>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</si>
  <si>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</si>
  <si>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</si>
  <si>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</si>
  <si>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</si>
  <si>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</si>
  <si>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</si>
  <si>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</si>
  <si>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</si>
  <si>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</si>
  <si>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</si>
  <si>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</si>
  <si>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</si>
  <si>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</si>
  <si>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</si>
  <si>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</si>
  <si>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</si>
  <si>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</si>
  <si>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</si>
  <si>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</si>
  <si>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</si>
  <si>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</si>
  <si>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</si>
  <si>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</si>
  <si>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</si>
  <si>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</si>
  <si>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</si>
  <si>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</si>
  <si>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</si>
  <si>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</si>
  <si>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</si>
  <si>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</si>
  <si>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</si>
  <si>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</si>
  <si>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</si>
  <si>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</si>
  <si>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</si>
  <si>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</si>
  <si>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</si>
  <si>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</si>
  <si>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</si>
  <si>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</si>
  <si>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</si>
  <si>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</si>
  <si>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</si>
  <si>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</si>
  <si>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</si>
  <si>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</si>
  <si>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</si>
  <si>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</si>
  <si>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</si>
  <si>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</si>
  <si>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</si>
  <si>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</si>
  <si>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</si>
  <si>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</si>
  <si>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</si>
  <si>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</si>
  <si>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</si>
  <si>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</si>
  <si>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</si>
  <si>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</si>
  <si>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</si>
  <si>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</si>
  <si>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</si>
  <si>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</si>
  <si>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</si>
  <si>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</si>
  <si>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</si>
  <si>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</si>
  <si>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</si>
  <si>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</si>
  <si>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</si>
  <si>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</si>
  <si>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</si>
  <si>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</si>
  <si>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</si>
  <si>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</si>
  <si>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</si>
  <si>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</si>
  <si>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</si>
  <si>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</si>
  <si>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</si>
  <si>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</si>
  <si>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</si>
  <si>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</si>
  <si>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</si>
  <si>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</si>
  <si>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</si>
  <si>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</si>
  <si>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</si>
  <si>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</si>
  <si>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</si>
  <si>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</si>
  <si>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</si>
  <si>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</si>
  <si>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</si>
  <si>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</si>
  <si>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</si>
  <si>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</si>
  <si>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</si>
  <si>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</si>
  <si>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</si>
  <si>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</si>
  <si>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</si>
  <si>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</si>
  <si>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</si>
  <si>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</si>
  <si>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</si>
  <si>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</si>
  <si>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</si>
  <si>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</si>
  <si>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</si>
  <si>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</si>
  <si>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</si>
  <si>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</si>
  <si>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</si>
  <si>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</si>
  <si>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</si>
  <si>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</si>
  <si>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</si>
  <si>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</si>
  <si>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</si>
  <si>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</si>
  <si>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</si>
  <si>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</si>
  <si>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</si>
  <si>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</si>
  <si>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</si>
  <si>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</si>
  <si>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</si>
  <si>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</si>
  <si>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</si>
  <si>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</si>
  <si>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</si>
  <si>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</si>
  <si>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</si>
  <si>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</si>
  <si>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</si>
  <si>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</si>
  <si>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</si>
  <si>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</si>
  <si>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</si>
  <si>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</si>
  <si>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</si>
  <si>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</si>
  <si>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</si>
  <si>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</si>
  <si>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</si>
  <si>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</si>
  <si>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</si>
  <si>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</si>
  <si>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</si>
  <si>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</si>
  <si>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</si>
  <si>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</si>
  <si>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</si>
  <si>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</si>
  <si>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</si>
  <si>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</si>
  <si>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</si>
  <si>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</si>
  <si>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</si>
  <si>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</si>
  <si>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</si>
  <si>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</si>
  <si>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</si>
  <si>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</si>
  <si>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</si>
  <si>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</si>
  <si>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</si>
  <si>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</si>
  <si>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</si>
  <si>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</si>
  <si>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</si>
  <si>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</si>
  <si>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</si>
  <si>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</si>
  <si>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</si>
  <si>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</si>
  <si>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</si>
  <si>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</si>
  <si>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</si>
  <si>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</si>
  <si>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</si>
  <si>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</si>
  <si>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</si>
  <si>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</si>
  <si>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</si>
  <si>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</si>
  <si>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</si>
  <si>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</si>
  <si>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</si>
  <si>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</si>
  <si>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</si>
  <si>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</si>
  <si>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</si>
  <si>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</si>
  <si>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</si>
  <si>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</si>
  <si>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</si>
  <si>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</si>
  <si>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</si>
  <si>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</si>
  <si>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</si>
  <si>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</si>
  <si>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</si>
  <si>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</si>
  <si>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</si>
  <si>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</si>
  <si>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</si>
  <si>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</si>
  <si>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</si>
  <si>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</si>
  <si>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</si>
  <si>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</si>
  <si>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</si>
  <si>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</si>
  <si>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</si>
  <si>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</si>
  <si>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</si>
  <si>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</si>
  <si>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</si>
  <si>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</si>
  <si>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</si>
  <si>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</si>
  <si>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</si>
  <si>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</si>
  <si>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</si>
  <si>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</si>
  <si>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</si>
  <si>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</si>
  <si>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</si>
  <si>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</si>
  <si>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</si>
  <si>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</si>
  <si>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</si>
  <si>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</si>
  <si>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</si>
  <si>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</si>
  <si>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</si>
  <si>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</si>
  <si>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</si>
  <si>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</si>
  <si>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</si>
  <si>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</si>
  <si>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</si>
  <si>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</si>
  <si>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</si>
  <si>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</si>
  <si>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</si>
  <si>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</si>
  <si>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</si>
  <si>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</si>
  <si>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</si>
  <si>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</si>
  <si>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</si>
  <si>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</si>
  <si>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</si>
  <si>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</si>
  <si>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</si>
  <si>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</si>
  <si>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</si>
  <si>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</si>
  <si>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</si>
  <si>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</si>
  <si>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</si>
  <si>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</si>
  <si>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</si>
  <si>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</si>
  <si>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</si>
  <si>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</si>
  <si>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</si>
  <si>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</si>
  <si>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</si>
  <si>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</si>
  <si>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</si>
  <si>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</si>
  <si>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</si>
  <si>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</si>
  <si>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</si>
  <si>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</si>
  <si>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</si>
  <si>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</si>
  <si>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</si>
  <si>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</si>
  <si>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</si>
  <si>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</si>
  <si>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</si>
  <si>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</si>
  <si>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</si>
  <si>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</si>
  <si>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</si>
  <si>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</si>
  <si>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</si>
  <si>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</si>
  <si>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</si>
  <si>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</si>
  <si>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</si>
  <si>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</si>
  <si>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</si>
  <si>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</si>
  <si>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</si>
  <si>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</si>
  <si>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</si>
  <si>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</si>
  <si>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</si>
  <si>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</si>
  <si>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</si>
  <si>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</si>
  <si>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</si>
  <si>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</si>
  <si>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</si>
  <si>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</si>
  <si>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</si>
  <si>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</si>
  <si>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</si>
  <si>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</si>
  <si>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</si>
  <si>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</si>
  <si>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</si>
  <si>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</si>
  <si>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</si>
  <si>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</si>
  <si>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</si>
  <si>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</si>
  <si>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</si>
  <si>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</si>
  <si>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</si>
  <si>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</si>
  <si>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</si>
  <si>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</si>
  <si>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</si>
  <si>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</si>
  <si>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</si>
  <si>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</si>
  <si>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</si>
  <si>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</si>
  <si>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</si>
  <si>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</si>
  <si>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</si>
  <si>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</si>
  <si>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</si>
  <si>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</si>
  <si>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</si>
  <si>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</si>
  <si>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</si>
  <si>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</si>
  <si>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</si>
  <si>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</si>
  <si>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</si>
  <si>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</si>
  <si>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</si>
  <si>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</si>
  <si>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</si>
  <si>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</si>
  <si>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</si>
  <si>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</si>
  <si>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</si>
  <si>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</si>
  <si>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</si>
  <si>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</si>
  <si>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</si>
  <si>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</si>
  <si>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</si>
  <si>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</si>
  <si>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</si>
  <si>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</si>
  <si>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</si>
  <si>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</si>
  <si>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</si>
  <si>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</si>
  <si>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</si>
  <si>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</si>
  <si>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</si>
  <si>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</si>
  <si>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</si>
  <si>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</si>
  <si>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</si>
  <si>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</si>
  <si>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</si>
  <si>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</si>
  <si>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</si>
  <si>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</si>
  <si>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</si>
  <si>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</si>
  <si>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</si>
  <si>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</si>
  <si>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</si>
  <si>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</si>
  <si>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</si>
  <si>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</si>
  <si>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</si>
  <si>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</si>
  <si>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</si>
  <si>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</si>
  <si>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</si>
  <si>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</si>
  <si>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</si>
  <si>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</si>
  <si>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</si>
  <si>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</si>
  <si>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</si>
  <si>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</si>
  <si>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</si>
  <si>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</si>
  <si>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</si>
  <si>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</si>
  <si>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</si>
  <si>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</si>
  <si>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</si>
  <si>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</si>
  <si>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</si>
  <si>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</si>
  <si>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</si>
  <si>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</si>
  <si>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</si>
  <si>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</si>
  <si>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</si>
  <si>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</si>
  <si>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</si>
  <si>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</si>
  <si>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</si>
  <si>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</si>
  <si>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</si>
  <si>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</si>
  <si>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</si>
  <si>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</si>
  <si>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</si>
  <si>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</si>
  <si>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</si>
  <si>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</si>
  <si>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</si>
  <si>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</si>
  <si>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</si>
  <si>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</si>
  <si>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</si>
  <si>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</si>
  <si>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</si>
  <si>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</si>
  <si>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</si>
  <si>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</si>
  <si>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</si>
  <si>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</si>
  <si>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</si>
  <si>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</si>
  <si>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</si>
  <si>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</si>
  <si>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</si>
  <si>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</si>
  <si>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</si>
  <si>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</si>
  <si>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</si>
  <si>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</si>
  <si>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</si>
  <si>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</si>
  <si>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</si>
  <si>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</si>
  <si>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</si>
  <si>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</si>
  <si>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</si>
  <si>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</si>
  <si>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</si>
  <si>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</si>
  <si>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</si>
  <si>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</si>
  <si>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</si>
  <si>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</si>
  <si>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</si>
  <si>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</si>
  <si>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</si>
  <si>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</si>
  <si>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</si>
  <si>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</si>
  <si>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</si>
  <si>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</si>
  <si>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</si>
  <si>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</si>
  <si>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</si>
  <si>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</si>
  <si>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</si>
  <si>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</si>
  <si>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</si>
  <si>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</si>
  <si>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</si>
  <si>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</si>
  <si>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</si>
  <si>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</si>
  <si>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</si>
  <si>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</si>
  <si>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</si>
  <si>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</si>
  <si>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</si>
  <si>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</si>
  <si>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</si>
  <si>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</si>
  <si>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</si>
  <si>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</si>
  <si>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</si>
  <si>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</si>
  <si>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</si>
  <si>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</si>
  <si>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</si>
  <si>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</si>
  <si>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</si>
  <si>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</si>
  <si>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</si>
  <si>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</si>
  <si>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</si>
  <si>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</si>
  <si>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</si>
  <si>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</si>
  <si>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</si>
  <si>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</si>
  <si>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</si>
  <si>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</si>
  <si>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</si>
  <si>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</si>
  <si>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</si>
  <si>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</si>
  <si>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</si>
  <si>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</si>
  <si>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</si>
  <si>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</si>
  <si>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</si>
  <si>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</si>
  <si>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</si>
  <si>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</si>
  <si>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</si>
  <si>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</si>
  <si>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</si>
  <si>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</si>
  <si>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</si>
  <si>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</si>
  <si>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</si>
  <si>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</si>
  <si>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</si>
  <si>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</si>
  <si>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</si>
  <si>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</si>
  <si>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</si>
  <si>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</si>
  <si>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</si>
  <si>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</si>
  <si>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</si>
  <si>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</si>
  <si>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</si>
  <si>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</si>
  <si>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</si>
  <si>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</si>
  <si>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</si>
  <si>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</si>
  <si>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</si>
  <si>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</si>
  <si>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</si>
  <si>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</si>
  <si>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</si>
  <si>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</si>
  <si>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</si>
  <si>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</si>
  <si>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</si>
  <si>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</si>
  <si>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</si>
  <si>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</si>
  <si>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</si>
  <si>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</si>
  <si>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</si>
  <si>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</si>
  <si>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</si>
  <si>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</si>
  <si>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</si>
  <si>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</si>
  <si>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</si>
  <si>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</si>
  <si>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</si>
  <si>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</si>
  <si>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</si>
  <si>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</si>
  <si>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</si>
  <si>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</si>
  <si>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</si>
  <si>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</si>
  <si>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</si>
  <si>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</si>
  <si>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</si>
  <si>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</si>
  <si>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</si>
  <si>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</si>
  <si>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</si>
  <si>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</si>
  <si>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</si>
  <si>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</si>
  <si>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</si>
  <si>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</si>
  <si>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</si>
  <si>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</si>
  <si>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</si>
  <si>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</si>
  <si>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</si>
  <si>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</si>
  <si>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</si>
  <si>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</si>
  <si>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</si>
  <si>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</si>
  <si>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</si>
  <si>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</si>
  <si>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</si>
  <si>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</si>
  <si>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</si>
  <si>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</si>
  <si>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</si>
  <si>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</si>
  <si>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</si>
  <si>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</si>
  <si>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</si>
  <si>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</si>
  <si>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</si>
  <si>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</si>
  <si>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</si>
  <si>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</si>
  <si>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</si>
  <si>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</si>
  <si>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</si>
  <si>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</si>
  <si>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</si>
  <si>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</si>
  <si>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</si>
  <si>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</si>
  <si>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</si>
  <si>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</si>
  <si>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</si>
  <si>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</si>
  <si>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</si>
  <si>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</si>
  <si>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</si>
  <si>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</si>
  <si>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</si>
  <si>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</si>
  <si>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</si>
  <si>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</si>
  <si>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</si>
  <si>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</si>
  <si>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</si>
  <si>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</si>
  <si>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</si>
  <si>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</si>
  <si>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</si>
  <si>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</si>
  <si>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</si>
  <si>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</si>
  <si>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</si>
  <si>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</si>
  <si>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</si>
  <si>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</si>
  <si>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</si>
  <si>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</si>
  <si>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</si>
  <si>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</si>
  <si>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</si>
  <si>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</si>
  <si>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</si>
  <si>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</si>
  <si>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</si>
  <si>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</si>
  <si>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</si>
  <si>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</si>
  <si>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</si>
  <si>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</si>
  <si>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</si>
  <si>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</si>
  <si>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</si>
  <si>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</si>
  <si>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</si>
  <si>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</si>
  <si>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</si>
  <si>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</si>
  <si>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</si>
  <si>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</si>
  <si>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</si>
  <si>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</si>
  <si>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</si>
  <si>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</si>
  <si>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</si>
  <si>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</si>
  <si>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</si>
  <si>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</si>
  <si>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</si>
  <si>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</si>
  <si>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</si>
  <si>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</si>
  <si>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</si>
  <si>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</si>
  <si>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</si>
  <si>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</si>
  <si>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</si>
  <si>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</si>
  <si>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</si>
  <si>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</si>
  <si>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</si>
  <si>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</si>
  <si>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</si>
  <si>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</si>
  <si>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</si>
  <si>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</si>
  <si>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</si>
  <si>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</si>
  <si>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</si>
  <si>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</si>
  <si>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</si>
  <si>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</si>
  <si>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</si>
  <si>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</si>
  <si>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</si>
  <si>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</si>
  <si>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</si>
  <si>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</si>
  <si>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</si>
  <si>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</si>
  <si>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</si>
  <si>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</si>
  <si>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</si>
  <si>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</si>
  <si>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</si>
  <si>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</si>
  <si>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</si>
  <si>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</si>
  <si>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</si>
  <si>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</si>
  <si>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</si>
  <si>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</si>
  <si>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</si>
  <si>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</si>
  <si>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</si>
  <si>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</si>
  <si>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</si>
  <si>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</si>
  <si>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</si>
  <si>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</si>
  <si>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</si>
  <si>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</si>
  <si>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</si>
  <si>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</si>
  <si>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</si>
  <si>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</si>
  <si>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</si>
  <si>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</si>
  <si>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</si>
  <si>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</si>
  <si>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</si>
  <si>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</si>
  <si>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</si>
  <si>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</si>
  <si>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</si>
  <si>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</si>
  <si>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</si>
  <si>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</si>
  <si>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</si>
  <si>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</si>
  <si>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</si>
  <si>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</si>
  <si>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</si>
  <si>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</si>
  <si>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</si>
  <si>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</si>
  <si>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</si>
  <si>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</si>
  <si>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</si>
  <si>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</si>
  <si>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</si>
  <si>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</si>
  <si>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</si>
  <si>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</si>
  <si>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</si>
  <si>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</si>
  <si>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</si>
  <si>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</si>
  <si>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</si>
  <si>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</si>
  <si>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</si>
  <si>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</si>
  <si>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</si>
  <si>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</si>
  <si>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</si>
  <si>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</si>
  <si>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</si>
  <si>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</si>
  <si>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</si>
  <si>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</si>
  <si>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</si>
  <si>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</si>
  <si>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</si>
  <si>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</si>
  <si>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</si>
  <si>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</si>
  <si>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</si>
  <si>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</si>
  <si>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</si>
  <si>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</si>
  <si>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</si>
  <si>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</si>
  <si>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</si>
  <si>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</si>
  <si>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</si>
  <si>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</si>
  <si>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</si>
  <si>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</si>
  <si>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</si>
  <si>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</si>
  <si>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</si>
  <si>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</si>
  <si>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</si>
  <si>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</si>
  <si>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</si>
  <si>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</si>
  <si>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</si>
  <si>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</si>
  <si>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</si>
  <si>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</si>
  <si>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</si>
  <si>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</si>
  <si>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</si>
  <si>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</si>
  <si>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</si>
  <si>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</si>
  <si>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</si>
  <si>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</si>
  <si>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</si>
  <si>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</si>
  <si>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</si>
  <si>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</si>
  <si>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</si>
  <si>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</si>
  <si>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</si>
  <si>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</si>
  <si>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</si>
  <si>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</si>
  <si>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</si>
  <si>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</si>
  <si>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</si>
  <si>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</si>
  <si>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</si>
  <si>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</si>
  <si>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</si>
  <si>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</si>
  <si>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</si>
  <si>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</si>
  <si>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</si>
  <si>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</si>
  <si>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</si>
  <si>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</si>
  <si>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</si>
  <si>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</si>
  <si>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</si>
  <si>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</si>
  <si>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</si>
  <si>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</si>
  <si>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</si>
  <si>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</si>
  <si>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</si>
  <si>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</si>
  <si>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</si>
  <si>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</si>
  <si>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</si>
  <si>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</si>
  <si>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</si>
  <si>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</si>
  <si>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</si>
  <si>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</si>
  <si>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</si>
  <si>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</si>
  <si>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</si>
  <si>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</si>
  <si>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</si>
  <si>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</si>
  <si>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</si>
  <si>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</si>
  <si>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</si>
  <si>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</si>
  <si>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</si>
  <si>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</si>
  <si>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</si>
  <si>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</si>
  <si>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</si>
  <si>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</si>
  <si>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</si>
  <si>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</si>
  <si>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</si>
  <si>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</si>
  <si>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</si>
  <si>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</si>
  <si>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</si>
  <si>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</si>
  <si>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</si>
  <si>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</si>
  <si>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</si>
  <si>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</si>
  <si>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</si>
  <si>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</si>
  <si>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</si>
  <si>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</si>
  <si>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</si>
  <si>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</si>
  <si>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</si>
  <si>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</si>
  <si>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</si>
  <si>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</si>
  <si>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</si>
  <si>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</si>
  <si>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</si>
  <si>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</si>
  <si>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</si>
  <si>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</si>
  <si>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</si>
  <si>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</si>
  <si>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</si>
  <si>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</si>
  <si>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</si>
  <si>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</si>
  <si>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</si>
  <si>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</si>
  <si>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</si>
  <si>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</si>
  <si>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</si>
  <si>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</si>
  <si>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</si>
  <si>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</si>
  <si>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</si>
  <si>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</si>
  <si>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</si>
  <si>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</si>
  <si>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</si>
  <si>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</si>
  <si>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</si>
  <si>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</si>
  <si>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</si>
  <si>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</si>
  <si>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</si>
  <si>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</si>
  <si>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</si>
  <si>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</si>
  <si>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</si>
  <si>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</si>
  <si>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</si>
  <si>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</si>
  <si>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</si>
  <si>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</si>
  <si>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</si>
  <si>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</si>
  <si>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</si>
  <si>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</si>
  <si>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</si>
  <si>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</si>
  <si>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</si>
  <si>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</si>
  <si>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</si>
  <si>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</si>
  <si>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</si>
  <si>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</si>
  <si>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</si>
  <si>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</si>
  <si>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</si>
  <si>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</si>
  <si>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</si>
  <si>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</si>
  <si>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</si>
  <si>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</si>
  <si>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</si>
  <si>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</si>
  <si>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</si>
  <si>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</si>
  <si>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</si>
  <si>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</si>
  <si>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</si>
  <si>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</si>
  <si>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</si>
  <si>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</si>
  <si>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</si>
  <si>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</si>
  <si>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</si>
  <si>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</si>
  <si>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</si>
  <si>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</si>
  <si>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</si>
  <si>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</si>
  <si>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</si>
  <si>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</si>
  <si>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</si>
  <si>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</si>
  <si>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</si>
  <si>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</si>
  <si>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</si>
  <si>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</si>
  <si>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</si>
  <si>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</si>
  <si>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</si>
  <si>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</si>
  <si>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</si>
  <si>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</si>
  <si>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</si>
  <si>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</si>
  <si>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</si>
  <si>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</si>
  <si>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</si>
  <si>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</si>
  <si>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</si>
  <si>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</si>
  <si>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</si>
  <si>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</si>
  <si>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</si>
  <si>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</si>
  <si>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</si>
  <si>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</si>
  <si>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</si>
  <si>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</si>
  <si>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</si>
  <si>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</si>
  <si>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</si>
  <si>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</si>
  <si>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</si>
  <si>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</si>
  <si>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</si>
  <si>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</si>
  <si>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</si>
  <si>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</si>
  <si>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</si>
  <si>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</si>
  <si>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</si>
  <si>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</si>
  <si>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</si>
  <si>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</si>
  <si>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</si>
  <si>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</si>
  <si>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</si>
  <si>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</si>
  <si>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</si>
  <si>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</si>
  <si>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</si>
  <si>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</si>
  <si>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</si>
  <si>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</si>
  <si>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</si>
  <si>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</si>
  <si>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</si>
  <si>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</si>
  <si>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</si>
  <si>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</si>
  <si>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</si>
  <si>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</si>
  <si>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</si>
  <si>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</si>
  <si>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</si>
  <si>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</si>
  <si>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</si>
  <si>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</si>
  <si>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</si>
  <si>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</si>
  <si>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</si>
  <si>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</si>
  <si>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</si>
  <si>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</si>
  <si>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</si>
  <si>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</si>
  <si>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</si>
  <si>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</si>
  <si>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</si>
  <si>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</si>
  <si>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</si>
  <si>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</si>
  <si>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</si>
  <si>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</si>
  <si>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</si>
  <si>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</si>
  <si>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</si>
  <si>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</si>
  <si>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</si>
  <si>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</si>
  <si>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</si>
  <si>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</si>
  <si>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</si>
  <si>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</si>
  <si>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</si>
  <si>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</si>
  <si>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</si>
  <si>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</si>
  <si>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</si>
  <si>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</si>
  <si>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</si>
  <si>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</si>
  <si>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</si>
  <si>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</si>
  <si>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</si>
  <si>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</si>
  <si>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</si>
  <si>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</si>
  <si>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</si>
  <si>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</si>
  <si>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</si>
  <si>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</si>
  <si>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</si>
  <si>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</si>
  <si>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</si>
  <si>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</si>
  <si>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</si>
  <si>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</si>
  <si>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</si>
  <si>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</si>
  <si>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</si>
  <si>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</si>
  <si>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</si>
  <si>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</si>
  <si>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</si>
  <si>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</si>
  <si>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</si>
  <si>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</si>
  <si>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</si>
  <si>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</si>
  <si>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</si>
  <si>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</si>
  <si>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</si>
  <si>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</si>
  <si>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</si>
  <si>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</si>
  <si>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</si>
  <si>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</si>
  <si>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</si>
  <si>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</si>
  <si>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</si>
  <si>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</si>
  <si>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</si>
  <si>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</si>
  <si>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</si>
  <si>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</si>
  <si>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</si>
  <si>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</si>
  <si>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</si>
  <si>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</si>
  <si>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</si>
  <si>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</si>
  <si>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</si>
  <si>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</si>
  <si>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</si>
  <si>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</si>
  <si>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</si>
  <si>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</si>
  <si>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</si>
  <si>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</si>
  <si>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</si>
  <si>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</si>
  <si>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</si>
  <si>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</si>
  <si>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</si>
  <si>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</si>
  <si>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</si>
  <si>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</si>
  <si>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</si>
  <si>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</si>
  <si>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</si>
  <si>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</si>
  <si>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</si>
  <si>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</si>
  <si>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</si>
  <si>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</si>
  <si>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</si>
  <si>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</si>
  <si>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</si>
  <si>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</si>
  <si>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</si>
  <si>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</si>
  <si>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</si>
  <si>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</si>
  <si>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</si>
  <si>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</si>
  <si>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</si>
  <si>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</si>
  <si>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</si>
  <si>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</si>
  <si>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</si>
  <si>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</si>
  <si>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</si>
  <si>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</si>
  <si>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</si>
  <si>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</si>
  <si>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</si>
  <si>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</si>
  <si>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</si>
  <si>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</si>
  <si>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</si>
  <si>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</si>
  <si>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</si>
  <si>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</si>
  <si>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</si>
  <si>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</si>
  <si>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</si>
  <si>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</si>
  <si>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</si>
  <si>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</si>
  <si>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</si>
  <si>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</si>
  <si>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</si>
  <si>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</si>
  <si>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</si>
  <si>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</si>
  <si>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</si>
  <si>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</si>
  <si>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</si>
  <si>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</si>
  <si>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</si>
  <si>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</si>
  <si>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</si>
  <si>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</si>
  <si>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</si>
  <si>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</si>
  <si>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</si>
  <si>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</si>
  <si>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</si>
  <si>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</si>
  <si>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</si>
  <si>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</si>
  <si>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</si>
  <si>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</si>
  <si>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</si>
  <si>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</si>
  <si>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</si>
  <si>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</si>
  <si>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</si>
  <si>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</si>
  <si>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</si>
  <si>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</si>
  <si>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</si>
  <si>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</si>
  <si>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</si>
  <si>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</si>
  <si>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</si>
  <si>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</si>
  <si>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</si>
  <si>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</si>
  <si>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</si>
  <si>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</si>
  <si>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</si>
  <si>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</si>
  <si>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</si>
  <si>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</si>
  <si>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</si>
  <si>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</si>
  <si>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</si>
  <si>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</si>
  <si>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</si>
  <si>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</si>
  <si>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</si>
  <si>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</si>
  <si>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</si>
  <si>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</si>
  <si>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</si>
  <si>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</si>
  <si>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</si>
  <si>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</si>
  <si>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</si>
  <si>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</si>
  <si>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</si>
  <si>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</si>
  <si>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</si>
  <si>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</si>
  <si>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</si>
  <si>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</si>
  <si>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</si>
  <si>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</si>
  <si>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</si>
  <si>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</si>
  <si>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</si>
  <si>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</si>
  <si>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</si>
  <si>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</si>
  <si>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</si>
  <si>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</si>
  <si>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</si>
  <si>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</si>
  <si>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</si>
  <si>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</si>
  <si>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</si>
  <si>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</si>
  <si>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</si>
  <si>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</si>
  <si>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</si>
  <si>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</si>
  <si>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</si>
  <si>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</si>
  <si>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</si>
  <si>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</si>
  <si>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</si>
  <si>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</si>
  <si>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</si>
  <si>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</si>
  <si>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</si>
  <si>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</si>
  <si>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</si>
  <si>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</si>
  <si>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</si>
  <si>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</si>
  <si>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</si>
  <si>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</si>
  <si>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</si>
  <si>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</si>
  <si>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</si>
  <si>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</si>
  <si>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</si>
  <si>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</si>
  <si>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</si>
  <si>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</si>
  <si>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</si>
  <si>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</si>
  <si>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</si>
  <si>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</si>
  <si>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</si>
  <si>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</si>
  <si>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</si>
  <si>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</si>
  <si>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</si>
  <si>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</si>
  <si>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</si>
  <si>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</si>
  <si>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</si>
  <si>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</si>
  <si>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</si>
  <si>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</si>
  <si>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</si>
  <si>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</si>
  <si>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</si>
  <si>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</si>
  <si>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</si>
  <si>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</si>
  <si>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</si>
  <si>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</si>
  <si>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</si>
  <si>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</si>
  <si>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</si>
  <si>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</si>
  <si>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</si>
  <si>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</si>
  <si>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</si>
  <si>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</si>
  <si>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</si>
  <si>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</si>
  <si>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</si>
  <si>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</si>
  <si>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</si>
  <si>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</si>
  <si>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</si>
  <si>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</si>
  <si>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</si>
  <si>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</si>
  <si>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</si>
  <si>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</si>
  <si>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</si>
  <si>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</si>
  <si>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</si>
  <si>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</si>
  <si>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</si>
  <si>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</si>
  <si>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</si>
  <si>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</si>
  <si>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</si>
  <si>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</si>
  <si>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</si>
  <si>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</si>
  <si>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</si>
  <si>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</si>
  <si>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</si>
  <si>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</si>
  <si>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</si>
  <si>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</si>
  <si>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</si>
  <si>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</si>
  <si>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</si>
  <si>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</si>
  <si>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</si>
  <si>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</si>
  <si>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</si>
  <si>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</si>
  <si>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</si>
  <si>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</si>
  <si>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</si>
  <si>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</si>
  <si>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</si>
  <si>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</si>
  <si>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</si>
  <si>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</si>
  <si>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</si>
  <si>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</si>
  <si>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</si>
  <si>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</si>
  <si>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</si>
  <si>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</si>
  <si>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</si>
  <si>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</si>
  <si>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</si>
  <si>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</si>
  <si>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</si>
  <si>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</si>
  <si>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</si>
  <si>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</si>
  <si>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</si>
  <si>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</si>
  <si>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</si>
  <si>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</si>
  <si>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</si>
  <si>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</si>
  <si>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</si>
  <si>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</si>
  <si>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</si>
  <si>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</si>
  <si>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</si>
  <si>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</si>
  <si>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</si>
  <si>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</si>
  <si>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</si>
  <si>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</si>
  <si>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</si>
  <si>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</si>
  <si>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</si>
  <si>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</si>
  <si>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</si>
  <si>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</si>
  <si>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</si>
  <si>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</si>
  <si>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</si>
  <si>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</si>
  <si>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</si>
  <si>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</si>
  <si>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</si>
  <si>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</si>
  <si>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</si>
  <si>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</si>
  <si>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</si>
  <si>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</si>
  <si>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</si>
  <si>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</si>
  <si>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</si>
  <si>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</si>
  <si>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</si>
  <si>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</si>
  <si>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</si>
  <si>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</si>
  <si>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</si>
  <si>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</si>
  <si>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</si>
  <si>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</si>
  <si>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</si>
  <si>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</si>
  <si>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</si>
  <si>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</si>
  <si>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</si>
  <si>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</si>
  <si>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</si>
  <si>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</si>
  <si>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</si>
  <si>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</si>
  <si>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</si>
  <si>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</si>
  <si>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</si>
  <si>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</si>
  <si>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</si>
  <si>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</si>
  <si>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</si>
  <si>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</si>
  <si>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</si>
  <si>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</si>
  <si>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</si>
  <si>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</si>
  <si>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</si>
  <si>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</si>
  <si>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</si>
  <si>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</si>
  <si>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</si>
  <si>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</si>
  <si>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</si>
  <si>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</si>
  <si>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</si>
  <si>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</si>
  <si>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</si>
  <si>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</si>
  <si>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</si>
  <si>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</si>
  <si>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</si>
  <si>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</si>
  <si>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</si>
  <si>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</si>
  <si>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</si>
  <si>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</si>
  <si>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</si>
  <si>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</si>
  <si>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</si>
  <si>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</si>
  <si>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</si>
  <si>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</si>
  <si>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</si>
  <si>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</si>
  <si>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</si>
  <si>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</si>
  <si>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</si>
  <si>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</si>
  <si>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</si>
  <si>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</si>
  <si>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</si>
  <si>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</si>
  <si>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</si>
  <si>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</si>
  <si>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</si>
  <si>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</si>
  <si>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</si>
  <si>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</si>
  <si>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</si>
  <si>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</si>
  <si>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</si>
  <si>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</si>
  <si>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</si>
  <si>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</si>
  <si>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</si>
  <si>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</si>
  <si>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</si>
  <si>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</si>
  <si>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</si>
  <si>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</si>
  <si>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</si>
  <si>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</si>
  <si>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</si>
  <si>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</si>
  <si>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</si>
  <si>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</si>
  <si>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</si>
  <si>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</si>
  <si>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</si>
  <si>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</si>
  <si>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</si>
  <si>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</si>
  <si>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</si>
  <si>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</si>
  <si>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</si>
  <si>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</si>
  <si>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</si>
  <si>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</si>
  <si>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</si>
  <si>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</si>
  <si>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</si>
  <si>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</si>
  <si>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</si>
  <si>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</si>
  <si>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</si>
  <si>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</si>
  <si>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</si>
  <si>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</si>
  <si>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</si>
  <si>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</si>
  <si>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</si>
  <si>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</si>
  <si>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</si>
  <si>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</si>
  <si>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</si>
  <si>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</si>
  <si>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</si>
  <si>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</si>
  <si>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</si>
  <si>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</si>
  <si>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</si>
  <si>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</si>
  <si>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</si>
  <si>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</si>
  <si>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</si>
  <si>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</si>
  <si>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</si>
  <si>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</si>
  <si>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</si>
  <si>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</si>
  <si>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</si>
  <si>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</si>
  <si>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</si>
  <si>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</si>
  <si>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</si>
  <si>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</si>
  <si>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</si>
  <si>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</si>
  <si>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</si>
  <si>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</si>
  <si>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</si>
  <si>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</si>
  <si>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</si>
  <si>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</si>
  <si>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</si>
  <si>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</si>
  <si>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</si>
  <si>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</si>
  <si>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</si>
  <si>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</si>
  <si>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</si>
  <si>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</si>
  <si>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</si>
  <si>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</si>
  <si>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</si>
  <si>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</si>
  <si>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</si>
  <si>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</si>
  <si>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</si>
  <si>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</si>
  <si>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</si>
  <si>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</si>
  <si>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</si>
  <si>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</si>
  <si>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</si>
  <si>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</si>
  <si>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</si>
  <si>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</si>
  <si>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</si>
  <si>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</si>
  <si>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</si>
  <si>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</si>
  <si>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</si>
  <si>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</si>
  <si>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</si>
  <si>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</si>
  <si>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</si>
  <si>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</si>
  <si>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</si>
  <si>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</si>
  <si>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</si>
  <si>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</si>
  <si>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</si>
  <si>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</si>
  <si>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</si>
  <si>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</si>
  <si>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</si>
  <si>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</si>
  <si>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</si>
  <si>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</si>
  <si>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</si>
  <si>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</si>
  <si>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</si>
  <si>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</si>
  <si>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</si>
  <si>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</si>
  <si>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</si>
  <si>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</si>
  <si>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</si>
  <si>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</si>
  <si>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</si>
  <si>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</si>
  <si>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</si>
  <si>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</si>
  <si>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</si>
  <si>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</si>
  <si>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</si>
  <si>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</si>
  <si>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</si>
  <si>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</si>
  <si>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</si>
  <si>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</si>
  <si>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</si>
  <si>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</si>
  <si>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</si>
  <si>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</si>
  <si>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</si>
  <si>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</si>
  <si>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</si>
  <si>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</si>
  <si>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</si>
  <si>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</si>
  <si>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</si>
  <si>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</si>
  <si>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</si>
  <si>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</si>
  <si>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</si>
  <si>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</si>
  <si>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</si>
  <si>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</si>
  <si>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</si>
  <si>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</si>
  <si>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</si>
  <si>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</si>
  <si>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</si>
  <si>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</si>
  <si>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</si>
  <si>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</si>
  <si>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</si>
  <si>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</si>
  <si>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</si>
  <si>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</si>
  <si>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</si>
  <si>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</si>
  <si>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</si>
  <si>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</si>
  <si>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</si>
  <si>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</si>
  <si>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</si>
  <si>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</si>
  <si>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</si>
  <si>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</si>
  <si>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</si>
  <si>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</si>
  <si>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</si>
  <si>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</si>
  <si>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</si>
  <si>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</si>
  <si>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</si>
  <si>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</si>
  <si>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</si>
  <si>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</si>
  <si>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</si>
  <si>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</si>
  <si>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</si>
  <si>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</si>
  <si>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</si>
  <si>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</si>
  <si>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</si>
  <si>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</si>
  <si>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</si>
  <si>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</si>
  <si>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</si>
  <si>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</si>
  <si>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</si>
  <si>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</si>
  <si>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</si>
  <si>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</si>
  <si>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</si>
  <si>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</si>
  <si>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</si>
  <si>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</si>
  <si>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</si>
  <si>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</si>
  <si>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</si>
  <si>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</si>
  <si>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</si>
  <si>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</si>
  <si>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</si>
  <si>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</si>
  <si>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</si>
  <si>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</si>
  <si>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</si>
  <si>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</si>
  <si>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</si>
  <si>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</si>
  <si>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</si>
  <si>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</si>
  <si>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</si>
  <si>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</si>
  <si>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</si>
  <si>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</si>
  <si>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</si>
  <si>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</si>
  <si>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</si>
  <si>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</si>
  <si>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</si>
  <si>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</si>
  <si>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</si>
  <si>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</si>
  <si>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</si>
  <si>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</si>
  <si>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</si>
  <si>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</si>
  <si>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</si>
  <si>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</si>
  <si>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</si>
  <si>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</si>
  <si>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</si>
  <si>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</si>
  <si>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</si>
  <si>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</si>
  <si>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</si>
  <si>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</si>
  <si>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</si>
  <si>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</si>
  <si>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</si>
  <si>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</si>
  <si>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</si>
  <si>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</si>
  <si>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</si>
  <si>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</si>
  <si>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</si>
  <si>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</si>
  <si>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</si>
  <si>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</si>
  <si>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</si>
  <si>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</si>
  <si>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</si>
  <si>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</si>
  <si>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</si>
  <si>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</si>
  <si>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</si>
  <si>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</si>
  <si>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</si>
  <si>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</si>
  <si>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</si>
  <si>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</si>
  <si>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</si>
  <si>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</si>
  <si>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</si>
  <si>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</si>
  <si>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</si>
  <si>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</si>
  <si>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</si>
  <si>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</si>
  <si>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</si>
  <si>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</si>
  <si>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</si>
  <si>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</si>
  <si>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</si>
  <si>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</si>
  <si>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</si>
  <si>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</si>
  <si>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</si>
  <si>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</si>
  <si>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</si>
  <si>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</si>
  <si>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</si>
  <si>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</si>
  <si>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</si>
  <si>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</si>
  <si>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</si>
  <si>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</si>
  <si>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</si>
  <si>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</si>
  <si>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</si>
  <si>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</si>
  <si>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</si>
  <si>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</si>
  <si>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</si>
  <si>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</si>
  <si>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</si>
  <si>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</si>
  <si>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</si>
  <si>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</si>
  <si>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</si>
  <si>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</si>
  <si>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</si>
  <si>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</si>
  <si>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</si>
  <si>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</si>
  <si>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</si>
  <si>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</si>
  <si>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</si>
  <si>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</si>
  <si>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</si>
  <si>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</si>
  <si>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</si>
  <si>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</si>
  <si>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</si>
  <si>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</si>
  <si>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</si>
  <si>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</si>
  <si>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</si>
  <si>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</si>
  <si>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</si>
  <si>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</si>
  <si>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</si>
  <si>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</si>
  <si>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</si>
  <si>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</si>
  <si>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</si>
  <si>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</si>
  <si>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</si>
  <si>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</si>
  <si>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</si>
  <si>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</si>
  <si>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</si>
  <si>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</si>
  <si>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</si>
  <si>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</si>
  <si>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</si>
  <si>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</si>
  <si>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</si>
  <si>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</si>
  <si>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</si>
  <si>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</si>
  <si>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</si>
  <si>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</si>
  <si>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</si>
  <si>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</si>
  <si>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</si>
  <si>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</si>
  <si>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</si>
  <si>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</si>
  <si>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</si>
  <si>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</si>
  <si>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</si>
  <si>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</si>
  <si>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</si>
  <si>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</si>
  <si>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</si>
  <si>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</si>
  <si>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</si>
  <si>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</si>
  <si>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</si>
  <si>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</si>
  <si>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</si>
  <si>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</si>
  <si>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</si>
  <si>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</si>
  <si>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</si>
  <si>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</si>
  <si>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</si>
  <si>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</si>
  <si>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</si>
  <si>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</si>
  <si>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</si>
  <si>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</si>
  <si>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</si>
  <si>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</si>
  <si>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</si>
  <si>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</si>
  <si>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</si>
  <si>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</si>
  <si>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</si>
  <si>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</si>
  <si>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</si>
  <si>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</si>
  <si>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</si>
  <si>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</si>
  <si>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</si>
  <si>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</si>
  <si>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</si>
  <si>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</si>
  <si>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</si>
  <si>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</si>
  <si>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</si>
  <si>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</si>
  <si>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</si>
  <si>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</si>
  <si>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</si>
  <si>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</si>
  <si>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</si>
  <si>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</si>
  <si>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</si>
  <si>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</si>
  <si>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</si>
  <si>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</si>
  <si>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</si>
  <si>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</si>
  <si>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</si>
  <si>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</si>
  <si>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</si>
  <si>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</si>
  <si>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</si>
  <si>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</si>
  <si>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</si>
  <si>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</si>
  <si>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</si>
  <si>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</si>
  <si>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</si>
  <si>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</si>
  <si>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</si>
  <si>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</si>
  <si>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</si>
  <si>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</si>
  <si>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</si>
  <si>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</si>
  <si>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</si>
  <si>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</si>
  <si>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</si>
  <si>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</si>
  <si>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</si>
  <si>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</si>
  <si>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</si>
  <si>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</si>
  <si>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</si>
  <si>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</si>
  <si>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</si>
  <si>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</si>
  <si>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</si>
  <si>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</si>
  <si>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</si>
  <si>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</si>
  <si>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</si>
  <si>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</si>
  <si>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</si>
  <si>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</si>
  <si>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</si>
  <si>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</si>
  <si>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</si>
  <si>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</si>
  <si>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</si>
  <si>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</si>
  <si>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</si>
  <si>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</si>
  <si>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</si>
  <si>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</si>
  <si>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</si>
  <si>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</si>
  <si>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</si>
  <si>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</si>
  <si>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</si>
  <si>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</si>
  <si>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</si>
  <si>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</si>
  <si>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</si>
  <si>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</si>
  <si>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</si>
  <si>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</si>
  <si>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</si>
  <si>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</si>
  <si>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</si>
  <si>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</si>
  <si>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</si>
  <si>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</si>
  <si>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</si>
  <si>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</si>
  <si>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</si>
  <si>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</si>
  <si>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</si>
  <si>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</si>
  <si>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</si>
  <si>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</si>
  <si>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</si>
  <si>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</si>
  <si>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</si>
  <si>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</si>
  <si>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</si>
  <si>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</si>
  <si>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</si>
  <si>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</si>
  <si>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</si>
  <si>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</si>
  <si>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</si>
  <si>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</si>
  <si>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</si>
  <si>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</si>
  <si>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</si>
  <si>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</si>
  <si>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</si>
  <si>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</si>
  <si>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</si>
  <si>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</si>
  <si>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</si>
  <si>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</si>
  <si>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</si>
  <si>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</si>
  <si>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</si>
  <si>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</si>
  <si>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</si>
  <si>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</si>
  <si>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</si>
  <si>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</si>
  <si>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</si>
  <si>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</si>
  <si>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</si>
  <si>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</si>
  <si>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</si>
  <si>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</si>
  <si>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</si>
  <si>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</si>
  <si>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</si>
  <si>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</si>
  <si>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</si>
  <si>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</si>
  <si>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</si>
  <si>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</si>
  <si>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</si>
  <si>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</si>
  <si>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</si>
  <si>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</si>
  <si>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</si>
  <si>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</si>
  <si>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</si>
  <si>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</si>
  <si>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</si>
  <si>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</si>
  <si>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</si>
  <si>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</si>
  <si>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</si>
  <si>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</si>
  <si>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</si>
  <si>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</si>
  <si>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</si>
  <si>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</si>
  <si>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</si>
  <si>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</si>
  <si>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</si>
  <si>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</si>
  <si>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</si>
  <si>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</si>
  <si>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</si>
  <si>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</si>
  <si>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</si>
  <si>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</si>
  <si>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</si>
  <si>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</si>
  <si>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</si>
  <si>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</si>
  <si>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</si>
  <si>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</si>
  <si>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</si>
  <si>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</si>
  <si>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</si>
  <si>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</si>
  <si>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</si>
  <si>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</si>
  <si>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</si>
  <si>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</si>
  <si>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</si>
  <si>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</si>
  <si>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</si>
  <si>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</si>
  <si>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</si>
  <si>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</si>
  <si>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</si>
  <si>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</si>
  <si>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</si>
  <si>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</si>
  <si>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</si>
  <si>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</si>
  <si>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</si>
  <si>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</si>
  <si>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</si>
  <si>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</si>
  <si>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</si>
  <si>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</si>
  <si>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</si>
  <si>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</si>
  <si>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</si>
  <si>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</si>
  <si>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</si>
  <si>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</si>
  <si>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</si>
  <si>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</si>
  <si>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</si>
  <si>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</si>
  <si>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</si>
  <si>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</si>
  <si>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</si>
  <si>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</si>
  <si>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</si>
  <si>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</si>
  <si>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</si>
  <si>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</si>
  <si>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</si>
  <si>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</si>
  <si>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</si>
  <si>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</si>
  <si>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</si>
  <si>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</si>
  <si>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</si>
  <si>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</si>
  <si>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</si>
  <si>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</si>
  <si>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</si>
  <si>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</si>
  <si>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</si>
  <si>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</si>
  <si>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</si>
  <si>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</si>
  <si>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</si>
  <si>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</si>
  <si>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</si>
  <si>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</si>
  <si>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</si>
  <si>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</si>
  <si>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</si>
  <si>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</si>
  <si>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</si>
  <si>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</si>
  <si>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</si>
  <si>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</si>
  <si>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</si>
  <si>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</si>
  <si>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</si>
  <si>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</si>
  <si>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</si>
  <si>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</si>
  <si>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</si>
  <si>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</si>
  <si>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</si>
  <si>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</si>
  <si>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</si>
  <si>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</si>
  <si>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</si>
  <si>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</si>
  <si>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</si>
  <si>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</si>
  <si>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</si>
  <si>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</si>
  <si>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</si>
  <si>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</si>
  <si>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</si>
  <si>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</si>
  <si>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</si>
  <si>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</si>
  <si>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</si>
  <si>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</si>
  <si>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</si>
  <si>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</si>
  <si>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</si>
  <si>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</si>
  <si>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</si>
  <si>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</si>
  <si>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</si>
  <si>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</si>
  <si>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</si>
  <si>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</si>
  <si>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</si>
  <si>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</si>
  <si>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</si>
  <si>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</si>
  <si>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</si>
  <si>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</si>
  <si>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</si>
  <si>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</si>
  <si>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</si>
  <si>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</si>
  <si>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</si>
  <si>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</si>
  <si>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</si>
  <si>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</si>
  <si>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</si>
  <si>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</si>
  <si>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</si>
  <si>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</si>
  <si>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</si>
  <si>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</si>
  <si>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</si>
  <si>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</si>
  <si>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</si>
  <si>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</si>
  <si>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</si>
  <si>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</si>
  <si>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</si>
  <si>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</si>
  <si>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</si>
  <si>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</si>
  <si>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</si>
  <si>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</si>
  <si>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</si>
  <si>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</si>
  <si>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</si>
  <si>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</si>
  <si>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</si>
  <si>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</si>
  <si>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</si>
  <si>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</si>
  <si>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</si>
  <si>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</si>
  <si>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</si>
  <si>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</si>
  <si>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</si>
  <si>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</si>
  <si>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</si>
  <si>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</si>
  <si>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</si>
  <si>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</si>
  <si>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</si>
  <si>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</si>
  <si>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</si>
  <si>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</si>
  <si>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</si>
  <si>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</si>
  <si>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</si>
  <si>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</si>
  <si>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</si>
  <si>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</si>
  <si>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</si>
  <si>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</si>
  <si>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</si>
  <si>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</si>
  <si>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</si>
  <si>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</si>
  <si>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</si>
  <si>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</si>
  <si>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</si>
  <si>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</si>
  <si>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</si>
  <si>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</si>
  <si>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</si>
  <si>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</si>
  <si>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</si>
  <si>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</si>
  <si>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</si>
  <si>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</si>
  <si>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</si>
  <si>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</si>
  <si>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</si>
  <si>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</si>
  <si>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</si>
  <si>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</si>
  <si>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</si>
  <si>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</si>
  <si>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</si>
  <si>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</si>
  <si>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</si>
  <si>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</si>
  <si>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</si>
  <si>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</si>
  <si>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</si>
  <si>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</si>
  <si>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</si>
  <si>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</si>
  <si>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</si>
  <si>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</si>
  <si>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</si>
  <si>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</si>
  <si>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</si>
  <si>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</si>
  <si>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</si>
  <si>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</si>
  <si>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</si>
  <si>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</si>
  <si>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</si>
  <si>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</si>
  <si>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</si>
  <si>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</si>
  <si>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</si>
  <si>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</si>
  <si>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</si>
  <si>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</si>
  <si>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</si>
  <si>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</si>
  <si>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</si>
  <si>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</si>
  <si>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</si>
  <si>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</si>
  <si>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</si>
  <si>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</si>
  <si>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</si>
  <si>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</si>
  <si>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</si>
  <si>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</si>
  <si>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</si>
  <si>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</si>
  <si>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</si>
  <si>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</si>
  <si>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</si>
  <si>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</si>
  <si>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</si>
  <si>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</si>
  <si>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</si>
  <si>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</si>
  <si>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</si>
  <si>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</si>
  <si>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</si>
  <si>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</si>
  <si>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</si>
  <si>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</si>
  <si>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</si>
  <si>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</si>
  <si>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</si>
  <si>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</si>
  <si>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</si>
  <si>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</si>
  <si>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</si>
  <si>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</si>
  <si>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</si>
  <si>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</si>
  <si>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</si>
  <si>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</si>
  <si>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</si>
  <si>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</si>
  <si>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</si>
  <si>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</si>
  <si>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</si>
  <si>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</si>
  <si>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</si>
  <si>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</si>
  <si>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</si>
  <si>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</si>
  <si>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</si>
  <si>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</si>
  <si>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</si>
  <si>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</si>
  <si>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</si>
  <si>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</si>
  <si>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</si>
  <si>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</si>
  <si>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</si>
  <si>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</si>
  <si>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</si>
  <si>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</si>
  <si>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</si>
  <si>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</si>
  <si>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</si>
  <si>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</si>
  <si>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</si>
  <si>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</si>
  <si>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</si>
  <si>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</si>
  <si>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</si>
  <si>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</si>
  <si>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</si>
  <si>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</si>
  <si>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</si>
  <si>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</si>
  <si>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</si>
  <si>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</si>
  <si>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</si>
  <si>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</si>
  <si>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</si>
  <si>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</si>
  <si>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</si>
  <si>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</si>
  <si>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</si>
  <si>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</si>
  <si>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</si>
  <si>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</si>
  <si>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</si>
  <si>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</si>
  <si>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</si>
  <si>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</si>
  <si>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</si>
  <si>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</si>
  <si>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</si>
  <si>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</si>
  <si>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</si>
  <si>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</si>
  <si>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</si>
  <si>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</si>
  <si>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</si>
  <si>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</si>
  <si>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</si>
  <si>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</si>
  <si>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</si>
  <si>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</si>
  <si>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</si>
  <si>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</si>
  <si>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</si>
  <si>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</si>
  <si>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</si>
  <si>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</si>
  <si>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</si>
  <si>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</si>
  <si>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</si>
  <si>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</si>
  <si>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</si>
  <si>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</si>
  <si>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</si>
  <si>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</si>
  <si>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</si>
  <si>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</si>
  <si>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</si>
  <si>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</si>
  <si>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</si>
  <si>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</si>
  <si>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</si>
  <si>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</si>
  <si>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</si>
  <si>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</si>
  <si>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</si>
  <si>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</si>
  <si>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</si>
  <si>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</si>
  <si>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</si>
  <si>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</si>
  <si>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</si>
  <si>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</si>
  <si>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</si>
  <si>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</si>
  <si>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</si>
  <si>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</si>
  <si>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</si>
  <si>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</si>
  <si>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</si>
  <si>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</si>
  <si>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</si>
  <si>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</si>
  <si>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</si>
  <si>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</si>
  <si>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</si>
  <si>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</si>
  <si>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</si>
  <si>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</si>
  <si>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</si>
  <si>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</si>
  <si>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</si>
  <si>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</si>
  <si>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</si>
  <si>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</si>
  <si>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</si>
  <si>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</si>
  <si>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</si>
  <si>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</si>
  <si>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</si>
  <si>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</si>
  <si>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</si>
  <si>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</si>
  <si>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</si>
  <si>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</si>
  <si>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</si>
  <si>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</si>
  <si>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</si>
  <si>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</si>
  <si>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</si>
  <si>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</si>
  <si>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</si>
  <si>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</si>
  <si>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</si>
  <si>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</si>
  <si>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</si>
  <si>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</si>
  <si>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</si>
  <si>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</si>
  <si>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</si>
  <si>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</si>
  <si>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</si>
  <si>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</si>
  <si>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</si>
  <si>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</si>
  <si>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</si>
  <si>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</si>
  <si>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</si>
  <si>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</si>
  <si>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</si>
  <si>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</si>
  <si>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</si>
  <si>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</si>
  <si>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</si>
  <si>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</si>
  <si>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</si>
  <si>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</si>
  <si>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</si>
  <si>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</si>
  <si>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</si>
  <si>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</si>
  <si>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</si>
  <si>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</si>
  <si>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</si>
  <si>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</si>
  <si>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</si>
  <si>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</si>
  <si>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</si>
  <si>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</si>
  <si>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</si>
  <si>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</si>
  <si>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</si>
  <si>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</si>
  <si>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</si>
  <si>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</si>
  <si>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</si>
  <si>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</si>
  <si>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</si>
  <si>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</si>
  <si>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</si>
  <si>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</si>
  <si>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</si>
  <si>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</si>
  <si>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</si>
  <si>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</si>
  <si>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</si>
  <si>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</si>
  <si>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</si>
  <si>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</si>
  <si>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</si>
  <si>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</si>
  <si>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</si>
  <si>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</si>
  <si>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</si>
  <si>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</si>
  <si>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</si>
  <si>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</si>
  <si>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</si>
  <si>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</si>
  <si>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</si>
  <si>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</si>
  <si>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</si>
  <si>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</si>
  <si>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</si>
  <si>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</si>
  <si>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</si>
  <si>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</si>
  <si>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</si>
  <si>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</si>
  <si>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</si>
  <si>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</si>
  <si>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</si>
  <si>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</si>
  <si>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</si>
  <si>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</si>
  <si>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</si>
  <si>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</si>
  <si>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</si>
  <si>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</si>
  <si>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</si>
  <si>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</si>
  <si>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</si>
  <si>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</si>
  <si>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</si>
  <si>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</si>
  <si>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</si>
  <si>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</si>
  <si>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</si>
  <si>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</si>
  <si>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</si>
  <si>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</si>
  <si>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</si>
  <si>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</si>
  <si>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</si>
  <si>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</si>
  <si>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</si>
  <si>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</si>
  <si>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</si>
  <si>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</si>
  <si>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</si>
  <si>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</si>
  <si>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</si>
  <si>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</si>
  <si>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</si>
  <si>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</si>
  <si>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</si>
  <si>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</si>
  <si>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</si>
  <si>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</si>
  <si>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</si>
  <si>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</si>
  <si>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</si>
  <si>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</si>
  <si>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</si>
  <si>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</si>
  <si>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</si>
  <si>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</si>
  <si>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</si>
  <si>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</si>
  <si>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</si>
  <si>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</si>
  <si>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</si>
  <si>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</si>
  <si>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</si>
  <si>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</si>
  <si>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</si>
  <si>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</si>
  <si>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</si>
  <si>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</si>
  <si>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</si>
  <si>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</si>
  <si>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</si>
  <si>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</si>
  <si>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</si>
  <si>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</si>
  <si>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</si>
  <si>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</si>
  <si>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</si>
  <si>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</si>
  <si>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</si>
  <si>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</si>
  <si>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</si>
  <si>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</si>
  <si>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</si>
  <si>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</si>
  <si>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</si>
  <si>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</si>
  <si>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</si>
  <si>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</si>
  <si>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</si>
  <si>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</si>
  <si>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</si>
  <si>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</si>
  <si>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</si>
  <si>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</si>
  <si>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</si>
  <si>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</si>
  <si>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</si>
  <si>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</si>
  <si>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</si>
  <si>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</si>
  <si>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</si>
  <si>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</si>
  <si>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</si>
  <si>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</si>
  <si>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</si>
  <si>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</si>
  <si>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</si>
  <si>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</si>
  <si>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</si>
  <si>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</si>
  <si>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</si>
  <si>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</si>
  <si>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</si>
  <si>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</si>
  <si>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</si>
  <si>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</si>
  <si>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</si>
  <si>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</si>
  <si>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</si>
  <si>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</si>
  <si>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</si>
  <si>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</si>
  <si>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</si>
  <si>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</si>
  <si>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</si>
  <si>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</si>
  <si>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</si>
  <si>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</si>
  <si>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</si>
  <si>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</si>
  <si>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</si>
  <si>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</si>
  <si>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</si>
  <si>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</si>
  <si>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</si>
  <si>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</si>
  <si>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</si>
  <si>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</si>
  <si>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</si>
  <si>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</si>
  <si>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</si>
  <si>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</si>
  <si>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</si>
  <si>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</si>
  <si>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</si>
  <si>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</si>
  <si>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</si>
  <si>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</si>
  <si>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</si>
  <si>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</si>
  <si>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</si>
  <si>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</si>
  <si>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</si>
  <si>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</si>
  <si>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</si>
  <si>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</si>
  <si>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</si>
  <si>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</si>
  <si>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</si>
  <si>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</si>
  <si>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</si>
  <si>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</si>
  <si>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</si>
  <si>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</si>
  <si>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</si>
  <si>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</si>
  <si>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</si>
  <si>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</si>
  <si>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</si>
  <si>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</si>
  <si>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</si>
  <si>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</si>
  <si>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</si>
  <si>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</si>
  <si>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</si>
  <si>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</si>
  <si>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</si>
  <si>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</si>
  <si>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</si>
  <si>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</si>
  <si>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</si>
  <si>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</si>
  <si>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</si>
  <si>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</si>
  <si>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</si>
  <si>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</si>
  <si>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</si>
  <si>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</si>
  <si>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</si>
  <si>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</si>
  <si>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</si>
  <si>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</si>
  <si>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</si>
  <si>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</si>
  <si>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</si>
  <si>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</si>
  <si>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</si>
  <si>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</si>
  <si>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</si>
  <si>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</si>
  <si>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</si>
  <si>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</si>
  <si>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</si>
  <si>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</si>
  <si>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</si>
  <si>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</si>
  <si>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</si>
  <si>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</si>
  <si>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</si>
  <si>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</si>
  <si>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</si>
  <si>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</si>
  <si>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</si>
  <si>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</si>
  <si>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</si>
  <si>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</si>
  <si>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</si>
  <si>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</si>
  <si>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</si>
  <si>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</si>
  <si>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</si>
  <si>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</si>
  <si>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</si>
  <si>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</si>
  <si>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</si>
  <si>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</si>
  <si>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</si>
  <si>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</si>
  <si>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</si>
  <si>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</si>
  <si>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</si>
  <si>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</si>
  <si>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</si>
  <si>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</si>
  <si>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</si>
  <si>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</si>
  <si>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</si>
  <si>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</si>
  <si>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</si>
  <si>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</si>
  <si>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</si>
  <si>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</si>
  <si>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</si>
  <si>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</si>
  <si>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</si>
  <si>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</si>
  <si>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</si>
  <si>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</si>
  <si>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</si>
  <si>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</si>
  <si>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</si>
  <si>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</si>
  <si>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</si>
  <si>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</si>
  <si>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</si>
  <si>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</si>
  <si>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</si>
  <si>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</si>
  <si>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</si>
  <si>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</si>
  <si>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</si>
  <si>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</si>
  <si>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</si>
  <si>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</si>
  <si>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</si>
  <si>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</si>
  <si>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</si>
  <si>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</si>
  <si>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</si>
  <si>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</si>
  <si>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</si>
  <si>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</si>
  <si>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</si>
  <si>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</si>
  <si>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</si>
  <si>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</si>
  <si>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</si>
  <si>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</si>
  <si>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</si>
  <si>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</si>
  <si>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</si>
  <si>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</si>
  <si>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</si>
  <si>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</si>
  <si>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</si>
  <si>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</si>
  <si>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</si>
  <si>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</si>
  <si>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</si>
  <si>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</si>
  <si>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</si>
  <si>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</si>
  <si>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</si>
  <si>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</si>
  <si>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</si>
  <si>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</si>
  <si>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</si>
  <si>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</si>
  <si>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</si>
  <si>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</si>
  <si>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</si>
  <si>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</si>
  <si>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</si>
  <si>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</si>
  <si>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</si>
  <si>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</si>
  <si>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</si>
  <si>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</si>
  <si>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</si>
  <si>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</si>
  <si>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</si>
  <si>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</si>
  <si>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</si>
  <si>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</si>
  <si>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</si>
  <si>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</si>
  <si>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</si>
  <si>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</si>
  <si>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</si>
  <si>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</si>
  <si>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</si>
  <si>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</si>
  <si>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</si>
  <si>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</si>
  <si>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</si>
  <si>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</si>
  <si>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</si>
  <si>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</si>
  <si>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</si>
  <si>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</si>
  <si>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</si>
  <si>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</si>
  <si>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</si>
  <si>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</si>
  <si>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</si>
  <si>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</si>
  <si>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</si>
  <si>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</si>
  <si>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</si>
  <si>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</si>
  <si>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</si>
  <si>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</si>
  <si>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</si>
  <si>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</si>
  <si>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</si>
  <si>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</si>
  <si>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</si>
  <si>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</si>
  <si>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</si>
  <si>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</si>
  <si>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</si>
  <si>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</si>
  <si>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</si>
  <si>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</si>
  <si>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</si>
  <si>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</si>
  <si>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</si>
  <si>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</si>
  <si>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</si>
  <si>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</si>
  <si>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</si>
  <si>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</si>
  <si>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</si>
  <si>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</si>
  <si>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</si>
  <si>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</si>
  <si>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</si>
  <si>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</si>
  <si>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</si>
  <si>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</si>
  <si>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</si>
  <si>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</si>
  <si>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</si>
  <si>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</si>
  <si>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</si>
  <si>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</si>
  <si>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</si>
  <si>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</si>
  <si>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</si>
  <si>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</si>
  <si>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</si>
  <si>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</si>
  <si>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</si>
  <si>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</si>
  <si>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</si>
  <si>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</si>
  <si>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</si>
  <si>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</si>
  <si>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</si>
  <si>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</si>
  <si>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</si>
  <si>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</si>
  <si>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</si>
  <si>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</si>
  <si>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</si>
  <si>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</si>
  <si>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</si>
  <si>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</si>
  <si>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</si>
  <si>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</si>
  <si>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</si>
  <si>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</si>
  <si>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</si>
  <si>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</si>
  <si>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</si>
  <si>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</si>
  <si>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</si>
  <si>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</si>
  <si>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</si>
  <si>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</si>
  <si>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</si>
  <si>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</si>
  <si>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</si>
  <si>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</si>
  <si>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</si>
  <si>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</si>
  <si>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</si>
  <si>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</si>
  <si>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</si>
  <si>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</si>
  <si>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</si>
  <si>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</si>
  <si>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</si>
  <si>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</si>
  <si>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</si>
  <si>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</si>
  <si>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</si>
  <si>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</si>
  <si>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</si>
  <si>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</si>
  <si>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</si>
  <si>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</si>
  <si>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</si>
  <si>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</si>
  <si>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</si>
  <si>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</si>
  <si>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</si>
  <si>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</si>
  <si>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</si>
  <si>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</si>
  <si>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</si>
  <si>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</si>
  <si>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</si>
  <si>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</si>
  <si>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</si>
  <si>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</si>
  <si>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</si>
  <si>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</si>
  <si>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</si>
  <si>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</si>
  <si>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</si>
  <si>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</si>
  <si>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</si>
  <si>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</si>
  <si>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</si>
  <si>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</si>
  <si>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</si>
  <si>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</si>
  <si>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</si>
  <si>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</si>
  <si>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</si>
  <si>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</si>
  <si>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</si>
  <si>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</si>
  <si>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</si>
  <si>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</si>
  <si>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</si>
  <si>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</si>
  <si>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</si>
  <si>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</si>
  <si>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</si>
  <si>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</si>
  <si>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</si>
  <si>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</si>
  <si>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</si>
  <si>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</si>
  <si>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</si>
  <si>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</si>
  <si>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</si>
  <si>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</si>
  <si>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</si>
  <si>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</si>
  <si>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</si>
  <si>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</si>
  <si>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</si>
  <si>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</si>
  <si>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</si>
  <si>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</si>
  <si>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</si>
  <si>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</si>
  <si>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</si>
  <si>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</si>
  <si>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</si>
  <si>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</si>
  <si>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</si>
  <si>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</si>
  <si>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</si>
  <si>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</si>
  <si>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</si>
  <si>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</si>
  <si>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</si>
  <si>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</si>
  <si>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</si>
  <si>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</si>
  <si>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</si>
  <si>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</si>
  <si>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</si>
  <si>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</si>
  <si>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</si>
  <si>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</si>
  <si>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</si>
  <si>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</si>
  <si>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</si>
  <si>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</si>
  <si>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</si>
  <si>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</si>
  <si>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</si>
  <si>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</si>
  <si>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</si>
  <si>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</si>
  <si>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</si>
  <si>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</si>
  <si>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</si>
  <si>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</si>
  <si>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</si>
  <si>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</si>
  <si>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</si>
  <si>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</si>
  <si>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</si>
  <si>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</si>
  <si>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</si>
  <si>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</si>
  <si>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</si>
  <si>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</si>
  <si>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</si>
  <si>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</si>
  <si>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</si>
  <si>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</si>
  <si>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</si>
  <si>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</si>
  <si>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</si>
  <si>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</si>
  <si>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</si>
  <si>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</si>
  <si>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</si>
  <si>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</si>
  <si>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</si>
  <si>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</si>
  <si>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</si>
  <si>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</si>
  <si>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</si>
  <si>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</si>
  <si>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</si>
  <si>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</si>
  <si>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</si>
  <si>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</si>
  <si>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</si>
  <si>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</si>
  <si>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</si>
  <si>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</si>
  <si>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</si>
  <si>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</si>
  <si>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</si>
  <si>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</si>
  <si>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</si>
  <si>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</si>
  <si>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</si>
  <si>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</si>
  <si>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</si>
  <si>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</si>
  <si>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</si>
  <si>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</si>
  <si>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</si>
  <si>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</si>
  <si>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</si>
  <si>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</si>
  <si>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</si>
  <si>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</si>
  <si>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</si>
  <si>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</si>
  <si>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</si>
  <si>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</si>
  <si>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</si>
  <si>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</si>
  <si>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</si>
  <si>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</si>
  <si>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</si>
  <si>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</si>
  <si>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</si>
  <si>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</si>
  <si>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</si>
  <si>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</si>
  <si>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</si>
  <si>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</si>
  <si>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</si>
  <si>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</si>
  <si>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</si>
  <si>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</si>
  <si>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</si>
  <si>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</si>
  <si>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</si>
  <si>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</si>
  <si>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</si>
  <si>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</si>
  <si>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</si>
  <si>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</si>
  <si>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</si>
  <si>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</si>
  <si>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</si>
  <si>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</si>
  <si>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</si>
  <si>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</si>
  <si>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</si>
  <si>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</si>
  <si>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</si>
  <si>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</si>
  <si>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</si>
  <si>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</si>
  <si>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</si>
  <si>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</si>
  <si>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</si>
  <si>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</si>
  <si>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</si>
  <si>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</si>
  <si>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</si>
  <si>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</si>
  <si>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</si>
  <si>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</si>
  <si>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</si>
  <si>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</si>
  <si>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</si>
  <si>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</si>
  <si>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</si>
  <si>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</si>
  <si>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</si>
  <si>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</si>
  <si>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</si>
  <si>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</si>
  <si>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</si>
  <si>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</si>
  <si>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</si>
  <si>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</si>
  <si>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</si>
  <si>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</si>
  <si>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</si>
  <si>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</si>
  <si>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</si>
  <si>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</si>
  <si>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</si>
  <si>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</si>
  <si>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</si>
  <si>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</si>
  <si>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</si>
  <si>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</si>
  <si>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</si>
  <si>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</si>
  <si>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</si>
  <si>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</si>
  <si>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</si>
  <si>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</si>
  <si>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</si>
  <si>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</si>
  <si>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</si>
  <si>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</si>
  <si>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</si>
  <si>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</si>
  <si>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</si>
  <si>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</si>
  <si>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</si>
  <si>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</si>
  <si>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</si>
  <si>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</si>
  <si>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</si>
  <si>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</si>
  <si>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</si>
  <si>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</si>
  <si>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</si>
  <si>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</si>
  <si>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</si>
  <si>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</si>
  <si>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</si>
  <si>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</si>
  <si>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</si>
  <si>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</si>
  <si>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</si>
  <si>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</si>
  <si>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</si>
  <si>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</si>
  <si>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</si>
  <si>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</si>
  <si>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</si>
  <si>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</si>
  <si>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</si>
  <si>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</si>
  <si>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</si>
  <si>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</si>
  <si>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</si>
  <si>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</si>
  <si>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</si>
  <si>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</si>
  <si>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</si>
  <si>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</si>
  <si>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</si>
  <si>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</si>
  <si>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</si>
  <si>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</si>
  <si>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</si>
  <si>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</si>
  <si>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</si>
  <si>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</si>
  <si>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</si>
  <si>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</si>
  <si>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</si>
  <si>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</si>
  <si>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</si>
  <si>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</si>
  <si>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</si>
  <si>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</si>
  <si>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</si>
  <si>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</si>
  <si>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</si>
  <si>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</si>
  <si>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</si>
  <si>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</si>
  <si>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</si>
  <si>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</si>
  <si>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</si>
  <si>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</si>
  <si>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</si>
  <si>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</si>
  <si>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</si>
  <si>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</si>
  <si>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</si>
  <si>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</si>
  <si>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</si>
  <si>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</si>
  <si>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</si>
  <si>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</si>
  <si>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</si>
  <si>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</si>
  <si>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</si>
  <si>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</si>
  <si>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</si>
  <si>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</si>
  <si>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</si>
  <si>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</si>
  <si>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</si>
  <si>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</si>
  <si>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</si>
  <si>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</si>
  <si>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</si>
  <si>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</si>
  <si>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</si>
  <si>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</si>
  <si>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</si>
  <si>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</si>
  <si>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</si>
  <si>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</si>
  <si>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</si>
  <si>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</si>
  <si>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</si>
  <si>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</si>
  <si>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</si>
  <si>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</si>
  <si>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</si>
  <si>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</si>
  <si>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</si>
  <si>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</si>
  <si>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</si>
  <si>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</si>
  <si>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</si>
  <si>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</si>
  <si>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</si>
  <si>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</si>
  <si>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</si>
  <si>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</si>
  <si>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</si>
  <si>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</si>
  <si>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</si>
  <si>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</si>
  <si>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</si>
  <si>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</si>
  <si>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</si>
  <si>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</si>
  <si>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</si>
  <si>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</si>
  <si>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</si>
  <si>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</si>
  <si>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</si>
  <si>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</si>
  <si>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</si>
  <si>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</si>
  <si>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</si>
  <si>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</si>
  <si>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</si>
  <si>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</si>
  <si>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</si>
  <si>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</si>
  <si>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</si>
  <si>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</si>
  <si>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</si>
  <si>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</si>
  <si>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</si>
  <si>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</si>
  <si>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</si>
  <si>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</si>
  <si>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</si>
  <si>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</si>
  <si>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</si>
  <si>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</si>
  <si>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</si>
  <si>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</si>
  <si>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</si>
  <si>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</si>
  <si>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</si>
  <si>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</si>
  <si>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</si>
  <si>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</si>
  <si>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</si>
  <si>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</si>
  <si>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</si>
  <si>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</si>
  <si>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</si>
  <si>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</si>
  <si>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</si>
  <si>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</si>
  <si>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</si>
  <si>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</si>
  <si>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</si>
  <si>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</si>
  <si>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</si>
  <si>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</si>
  <si>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</si>
  <si>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</si>
  <si>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</si>
  <si>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</si>
  <si>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</si>
  <si>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</si>
  <si>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</si>
  <si>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</si>
  <si>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</si>
  <si>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</si>
  <si>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</si>
  <si>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</si>
  <si>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</si>
  <si>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</si>
  <si>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</si>
  <si>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</si>
  <si>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</si>
  <si>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</si>
  <si>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</si>
  <si>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</si>
  <si>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</si>
  <si>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</si>
  <si>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</si>
  <si>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</si>
  <si>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</si>
  <si>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</si>
  <si>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</si>
  <si>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</si>
  <si>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</si>
  <si>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</si>
  <si>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</si>
  <si>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</si>
  <si>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</si>
  <si>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</si>
  <si>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</si>
  <si>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</si>
  <si>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</si>
  <si>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</si>
  <si>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</si>
  <si>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</si>
  <si>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</si>
  <si>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</si>
  <si>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</si>
  <si>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</si>
  <si>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</si>
  <si>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</si>
  <si>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</si>
  <si>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</si>
  <si>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</si>
  <si>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</si>
  <si>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</si>
  <si>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</si>
  <si>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</si>
  <si>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</si>
  <si>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</si>
  <si>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</si>
  <si>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</si>
  <si>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</si>
  <si>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</si>
  <si>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</si>
  <si>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</si>
  <si>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</si>
  <si>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</si>
  <si>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</si>
  <si>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</si>
  <si>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</si>
  <si>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</si>
  <si>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</si>
  <si>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</si>
  <si>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</si>
  <si>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</si>
  <si>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</si>
  <si>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</si>
  <si>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</si>
  <si>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</si>
  <si>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</si>
  <si>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</si>
  <si>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</si>
  <si>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</si>
  <si>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</si>
  <si>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</si>
  <si>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</si>
  <si>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</si>
  <si>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</si>
  <si>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</si>
  <si>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</si>
  <si>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</si>
  <si>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</si>
  <si>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</si>
  <si>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</si>
  <si>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</si>
  <si>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</si>
  <si>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</si>
  <si>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</si>
  <si>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</si>
  <si>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</si>
  <si>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</si>
  <si>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</si>
  <si>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</si>
  <si>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</si>
  <si>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</si>
  <si>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</si>
  <si>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</si>
  <si>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</si>
  <si>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</si>
  <si>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</si>
  <si>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</si>
  <si>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</si>
  <si>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</si>
  <si>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</si>
  <si>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</si>
  <si>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</si>
  <si>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</si>
  <si>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</si>
  <si>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</si>
  <si>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</si>
  <si>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</si>
  <si>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</si>
  <si>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</si>
  <si>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</si>
  <si>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</si>
  <si>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</si>
  <si>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</si>
  <si>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</si>
  <si>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</si>
  <si>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</si>
  <si>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</si>
  <si>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</si>
  <si>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</si>
  <si>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</si>
  <si>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</si>
  <si>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</si>
  <si>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</si>
  <si>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</si>
  <si>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</si>
  <si>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</si>
  <si>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</si>
  <si>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</si>
  <si>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</si>
  <si>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</si>
  <si>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</si>
  <si>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</si>
  <si>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</si>
  <si>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</si>
  <si>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</si>
  <si>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</si>
  <si>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</si>
  <si>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</si>
  <si>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</si>
  <si>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</si>
  <si>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</si>
  <si>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</si>
  <si>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</si>
  <si>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</si>
  <si>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</si>
  <si>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</si>
  <si>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</si>
  <si>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</si>
  <si>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</si>
  <si>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</si>
  <si>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</si>
  <si>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</si>
  <si>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</si>
  <si>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</si>
  <si>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</si>
  <si>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</si>
  <si>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</si>
  <si>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</si>
  <si>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</si>
  <si>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</si>
  <si>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</si>
  <si>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</si>
  <si>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</si>
  <si>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</si>
  <si>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</si>
  <si>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</si>
  <si>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</si>
  <si>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</si>
  <si>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</si>
  <si>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</si>
  <si>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</si>
  <si>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</si>
  <si>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</si>
  <si>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</si>
  <si>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</si>
  <si>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</si>
  <si>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</si>
  <si>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</si>
  <si>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</si>
  <si>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</si>
  <si>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</si>
  <si>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</si>
  <si>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</si>
  <si>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</si>
  <si>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</si>
  <si>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</si>
  <si>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</si>
  <si>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</si>
  <si>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</si>
  <si>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</si>
  <si>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</si>
  <si>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</si>
  <si>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</si>
  <si>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</si>
  <si>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</si>
  <si>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</si>
  <si>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</si>
  <si>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</si>
  <si>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</si>
  <si>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</si>
  <si>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</si>
  <si>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</si>
  <si>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</si>
  <si>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</si>
  <si>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</si>
  <si>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</si>
  <si>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</si>
  <si>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</si>
  <si>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</si>
  <si>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</si>
  <si>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</si>
  <si>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</si>
  <si>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</si>
  <si>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</si>
  <si>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</si>
  <si>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</si>
  <si>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</si>
  <si>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</si>
  <si>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</si>
  <si>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</si>
  <si>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</si>
  <si>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</si>
  <si>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</si>
  <si>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</si>
  <si>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</si>
  <si>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</si>
  <si>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</si>
  <si>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</si>
  <si>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</si>
  <si>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</si>
  <si>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</si>
  <si>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</si>
  <si>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</si>
  <si>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</si>
  <si>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</si>
  <si>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</si>
  <si>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</si>
  <si>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</si>
  <si>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</si>
  <si>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</si>
  <si>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</si>
  <si>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</si>
  <si>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</si>
  <si>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</si>
  <si>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</si>
  <si>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</si>
  <si>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</si>
  <si>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</si>
  <si>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</si>
  <si>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</si>
  <si>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</si>
  <si>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</si>
  <si>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</si>
  <si>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</si>
  <si>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</si>
  <si>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</si>
  <si>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</si>
  <si>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</si>
  <si>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</si>
  <si>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</si>
  <si>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</si>
  <si>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</si>
  <si>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</si>
  <si>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</si>
  <si>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</si>
  <si>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</si>
  <si>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</si>
  <si>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</si>
  <si>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</si>
  <si>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</si>
  <si>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</si>
  <si>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</si>
  <si>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</si>
  <si>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</si>
  <si>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</si>
  <si>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</si>
  <si>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</si>
  <si>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</si>
  <si>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</si>
  <si>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</si>
  <si>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</si>
  <si>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</si>
  <si>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</si>
  <si>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</si>
  <si>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</si>
  <si>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</si>
  <si>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</si>
  <si>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</si>
  <si>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</si>
  <si>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</si>
  <si>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</si>
  <si>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</si>
  <si>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</si>
  <si>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</si>
  <si>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</si>
  <si>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</si>
  <si>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</si>
  <si>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</si>
  <si>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</si>
  <si>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</si>
  <si>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</si>
  <si>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</si>
  <si>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</si>
  <si>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</si>
  <si>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</si>
  <si>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</si>
  <si>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</si>
  <si>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</si>
  <si>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</si>
  <si>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</si>
  <si>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</si>
  <si>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</si>
  <si>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</si>
  <si>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</si>
  <si>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</si>
  <si>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</si>
  <si>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</si>
  <si>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</si>
  <si>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</si>
  <si>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</si>
  <si>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</si>
  <si>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</si>
  <si>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</si>
  <si>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</si>
  <si>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</si>
  <si>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</si>
  <si>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</si>
  <si>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</si>
  <si>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</si>
  <si>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</si>
  <si>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</si>
  <si>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</si>
  <si>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</si>
  <si>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</si>
  <si>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</si>
  <si>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</si>
  <si>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</si>
  <si>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</si>
  <si>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</si>
  <si>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</si>
  <si>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</si>
  <si>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</si>
  <si>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</si>
  <si>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</si>
  <si>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</si>
  <si>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</si>
  <si>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</si>
  <si>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</si>
  <si>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</si>
  <si>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</si>
  <si>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</si>
  <si>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</si>
  <si>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</si>
  <si>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</si>
  <si>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</si>
  <si>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</si>
  <si>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</si>
  <si>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</si>
  <si>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</si>
  <si>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</si>
  <si>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</si>
  <si>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</si>
  <si>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</si>
  <si>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</si>
  <si>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</si>
  <si>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</si>
  <si>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</si>
  <si>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</si>
  <si>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</si>
  <si>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</si>
  <si>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</si>
  <si>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</si>
  <si>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</si>
  <si>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</si>
  <si>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</si>
  <si>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</si>
  <si>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</si>
  <si>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</si>
  <si>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</si>
  <si>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</si>
  <si>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</si>
  <si>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</si>
  <si>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</si>
  <si>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</si>
  <si>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</si>
  <si>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</si>
  <si>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</si>
  <si>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</si>
  <si>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</si>
  <si>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</si>
  <si>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</si>
  <si>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</si>
  <si>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</si>
  <si>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</si>
  <si>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</si>
  <si>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</si>
  <si>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</si>
  <si>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</si>
  <si>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</si>
  <si>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</si>
  <si>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</si>
  <si>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</si>
  <si>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</si>
  <si>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</si>
  <si>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</si>
  <si>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</si>
  <si>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</si>
  <si>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</si>
  <si>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</si>
  <si>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</si>
  <si>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</si>
  <si>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</si>
  <si>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</si>
  <si>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</si>
  <si>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</si>
  <si>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</si>
  <si>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</si>
  <si>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</si>
  <si>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</si>
  <si>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</si>
  <si>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</si>
  <si>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</si>
  <si>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</si>
  <si>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</si>
  <si>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</si>
  <si>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</si>
  <si>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</si>
  <si>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</si>
  <si>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</si>
  <si>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</si>
  <si>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</si>
  <si>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</si>
  <si>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</si>
  <si>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</si>
  <si>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</si>
  <si>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</si>
  <si>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</si>
  <si>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</si>
  <si>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</si>
  <si>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</si>
  <si>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</si>
  <si>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</si>
  <si>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</si>
  <si>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</si>
  <si>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</si>
  <si>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</si>
  <si>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</si>
  <si>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</si>
  <si>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</si>
  <si>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</si>
  <si>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</si>
  <si>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</si>
  <si>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</si>
  <si>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</si>
  <si>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</si>
  <si>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</si>
  <si>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</si>
  <si>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</si>
  <si>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</si>
  <si>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</si>
  <si>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</si>
  <si>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</si>
  <si>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</si>
  <si>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</si>
  <si>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</si>
  <si>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</si>
  <si>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</si>
  <si>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</si>
  <si>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</si>
  <si>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</si>
  <si>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</si>
  <si>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</si>
  <si>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</si>
  <si>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</si>
  <si>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</si>
  <si>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</si>
  <si>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</si>
  <si>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</si>
  <si>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</si>
  <si>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</si>
  <si>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</si>
  <si>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</si>
  <si>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</si>
  <si>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</si>
  <si>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</si>
  <si>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</si>
  <si>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</si>
  <si>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</si>
  <si>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</si>
  <si>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</si>
  <si>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</si>
  <si>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</si>
  <si>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</si>
  <si>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</si>
  <si>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</si>
  <si>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</si>
  <si>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</si>
  <si>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</si>
  <si>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</si>
  <si>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</si>
  <si>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</si>
  <si>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</si>
  <si>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</si>
  <si>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</si>
  <si>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</si>
  <si>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</si>
  <si>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</si>
  <si>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</si>
  <si>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</si>
  <si>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</si>
  <si>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</si>
  <si>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</si>
  <si>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</si>
  <si>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</si>
  <si>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</si>
  <si>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</si>
  <si>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</si>
  <si>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</si>
  <si>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</si>
  <si>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</si>
  <si>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</si>
  <si>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</si>
  <si>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</si>
  <si>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</si>
  <si>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</si>
  <si>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</si>
  <si>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</si>
  <si>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</si>
  <si>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</si>
  <si>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</si>
  <si>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</si>
  <si>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</si>
  <si>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</si>
  <si>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</si>
  <si>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</si>
  <si>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</si>
  <si>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</si>
  <si>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</si>
  <si>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</si>
  <si>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</si>
  <si>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</si>
  <si>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</si>
  <si>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</si>
  <si>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</si>
  <si>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</si>
  <si>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</si>
  <si>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</si>
  <si>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</si>
  <si>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</si>
  <si>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</si>
  <si>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</si>
  <si>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</si>
  <si>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</si>
  <si>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</si>
  <si>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</si>
  <si>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</si>
  <si>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</si>
  <si>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</si>
  <si>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</si>
  <si>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</si>
  <si>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</si>
  <si>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</si>
  <si>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</si>
  <si>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</si>
  <si>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</si>
  <si>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</si>
  <si>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</si>
  <si>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</si>
  <si>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</si>
  <si>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</si>
  <si>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</si>
  <si>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</si>
  <si>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</si>
  <si>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</si>
  <si>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</si>
  <si>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</si>
  <si>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</si>
  <si>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</si>
  <si>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</si>
  <si>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</si>
  <si>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</si>
  <si>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</si>
  <si>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</si>
  <si>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</si>
  <si>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</si>
  <si>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</si>
  <si>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</si>
  <si>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</si>
  <si>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</si>
  <si>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</si>
  <si>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</si>
  <si>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</si>
  <si>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</si>
  <si>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</si>
  <si>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</si>
  <si>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</si>
  <si>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</si>
  <si>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</si>
  <si>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</si>
  <si>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</si>
  <si>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</si>
  <si>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</si>
  <si>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</si>
  <si>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</si>
  <si>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</si>
  <si>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</si>
  <si>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</si>
  <si>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</si>
  <si>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</si>
  <si>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</si>
  <si>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</si>
  <si>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</si>
  <si>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</si>
  <si>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</si>
  <si>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</si>
  <si>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</si>
  <si>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</si>
  <si>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</si>
  <si>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</si>
  <si>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</si>
  <si>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</si>
  <si>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</si>
  <si>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</si>
  <si>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</si>
  <si>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</si>
  <si>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</si>
  <si>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</si>
  <si>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</si>
  <si>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</si>
  <si>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</si>
  <si>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</si>
  <si>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</si>
  <si>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</si>
  <si>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</si>
  <si>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</si>
  <si>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</si>
  <si>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</si>
  <si>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</si>
  <si>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</si>
  <si>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</si>
  <si>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</si>
  <si>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</si>
  <si>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</si>
  <si>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</si>
  <si>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</si>
  <si>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</si>
  <si>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</si>
  <si>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</si>
  <si>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</si>
  <si>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</si>
  <si>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</si>
  <si>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</si>
  <si>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</si>
  <si>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</si>
  <si>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</si>
  <si>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</si>
  <si>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</si>
  <si>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</si>
  <si>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</si>
  <si>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</si>
  <si>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</si>
  <si>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</si>
  <si>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</si>
  <si>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</si>
  <si>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</si>
  <si>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</si>
  <si>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</si>
  <si>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</si>
  <si>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</si>
  <si>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</si>
  <si>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</si>
  <si>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</si>
  <si>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</si>
  <si>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</si>
  <si>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</si>
  <si>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</si>
  <si>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</si>
  <si>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</si>
  <si>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</si>
  <si>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</si>
  <si>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</si>
  <si>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</si>
  <si>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</si>
  <si>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</si>
  <si>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</si>
  <si>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</si>
  <si>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</si>
  <si>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</si>
  <si>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</si>
  <si>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</si>
  <si>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</si>
  <si>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</si>
  <si>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</si>
  <si>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</si>
  <si>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</si>
  <si>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</si>
  <si>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</si>
  <si>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</si>
  <si>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</si>
  <si>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</si>
  <si>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</si>
  <si>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</si>
  <si>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</si>
  <si>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</si>
  <si>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</si>
  <si>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</si>
  <si>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</si>
  <si>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</si>
  <si>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</si>
  <si>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</si>
  <si>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</si>
  <si>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</si>
  <si>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</si>
  <si>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</si>
  <si>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</si>
  <si>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</si>
  <si>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</si>
  <si>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</si>
  <si>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</si>
  <si>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</si>
  <si>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</si>
  <si>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</si>
  <si>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</si>
  <si>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</si>
  <si>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</si>
  <si>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</si>
  <si>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</si>
  <si>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</si>
  <si>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</si>
  <si>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</si>
  <si>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</si>
  <si>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</si>
  <si>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</si>
  <si>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</si>
  <si>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</si>
  <si>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</si>
  <si>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</si>
  <si>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</si>
  <si>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</si>
  <si>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</si>
  <si>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</si>
  <si>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</si>
  <si>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</si>
  <si>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</si>
  <si>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</si>
  <si>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</si>
  <si>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</si>
  <si>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</si>
  <si>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</si>
  <si>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</si>
  <si>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</si>
  <si>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</si>
  <si>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</si>
  <si>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</si>
  <si>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</si>
  <si>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</si>
  <si>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</si>
  <si>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</si>
  <si>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</si>
  <si>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</si>
  <si>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</si>
  <si>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</si>
  <si>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</si>
  <si>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</si>
  <si>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</si>
  <si>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</si>
  <si>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</si>
  <si>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</si>
  <si>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</si>
  <si>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</si>
  <si>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</si>
  <si>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</si>
  <si>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</si>
  <si>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</si>
  <si>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</si>
  <si>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</si>
  <si>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</si>
  <si>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</si>
  <si>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</si>
  <si>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</si>
  <si>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</si>
  <si>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</si>
  <si>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</si>
  <si>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</si>
  <si>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</si>
  <si>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</si>
  <si>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</si>
  <si>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</si>
  <si>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</si>
  <si>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</si>
  <si>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</si>
  <si>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</si>
  <si>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</si>
  <si>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</si>
  <si>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</si>
  <si>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</si>
  <si>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</si>
  <si>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</si>
  <si>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</si>
  <si>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</si>
  <si>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</si>
  <si>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</si>
  <si>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</si>
  <si>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</si>
  <si>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</si>
  <si>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</si>
  <si>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</si>
  <si>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</si>
  <si>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</si>
  <si>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</si>
  <si>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</si>
  <si>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</si>
  <si>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</si>
  <si>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</si>
  <si>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</si>
  <si>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</si>
  <si>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</si>
  <si>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</si>
  <si>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</si>
  <si>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</si>
  <si>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</si>
  <si>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</si>
  <si>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</si>
  <si>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</si>
  <si>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</si>
  <si>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</si>
  <si>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</si>
  <si>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</si>
  <si>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</si>
  <si>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</si>
  <si>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</si>
  <si>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</si>
  <si>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</si>
  <si>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</si>
  <si>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</si>
  <si>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</si>
  <si>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</si>
  <si>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</si>
  <si>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</si>
  <si>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</si>
  <si>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</si>
  <si>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</si>
  <si>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</si>
  <si>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</si>
  <si>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</si>
  <si>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</si>
  <si>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</si>
  <si>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</si>
  <si>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</si>
  <si>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</si>
  <si>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</si>
  <si>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</si>
  <si>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</si>
  <si>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</si>
  <si>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</si>
  <si>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</si>
  <si>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</si>
  <si>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</si>
  <si>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</si>
  <si>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</si>
  <si>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</si>
  <si>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</si>
  <si>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</si>
  <si>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</si>
  <si>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</si>
  <si>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</si>
  <si>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</si>
  <si>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</si>
  <si>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</si>
  <si>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</si>
  <si>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</si>
  <si>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</si>
  <si>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</si>
  <si>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</si>
  <si>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</si>
  <si>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</si>
  <si>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</si>
  <si>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</si>
  <si>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</si>
  <si>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</si>
  <si>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</si>
  <si>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</si>
  <si>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</si>
  <si>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</si>
  <si>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</si>
  <si>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</si>
  <si>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</si>
  <si>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</si>
  <si>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</si>
  <si>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</si>
  <si>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</si>
  <si>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</si>
  <si>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</si>
  <si>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</si>
  <si>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</si>
  <si>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</si>
  <si>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</si>
  <si>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</si>
  <si>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</si>
  <si>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</si>
  <si>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</si>
  <si>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</si>
  <si>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</si>
  <si>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</si>
  <si>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</si>
  <si>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</si>
  <si>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</si>
  <si>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</si>
  <si>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</si>
  <si>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</si>
  <si>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</si>
  <si>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</si>
  <si>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</si>
  <si>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</si>
  <si>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</si>
  <si>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</si>
  <si>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</si>
  <si>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</si>
  <si>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</si>
  <si>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</si>
  <si>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</si>
  <si>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</si>
  <si>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</si>
  <si>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</si>
  <si>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</si>
  <si>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</si>
  <si>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</si>
  <si>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</si>
  <si>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</si>
  <si>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</si>
  <si>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</si>
  <si>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</si>
  <si>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</si>
  <si>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</si>
  <si>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</si>
  <si>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</si>
  <si>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</si>
  <si>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</si>
  <si>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</si>
  <si>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</si>
  <si>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</si>
  <si>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</si>
  <si>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</si>
  <si>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</si>
  <si>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</si>
  <si>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</si>
  <si>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</si>
  <si>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</si>
  <si>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</si>
  <si>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</si>
  <si>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</si>
  <si>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</si>
  <si>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</si>
  <si>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</si>
  <si>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</si>
  <si>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</si>
  <si>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</si>
  <si>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</si>
  <si>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</si>
  <si>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</si>
  <si>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</si>
  <si>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</si>
  <si>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</si>
  <si>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</si>
  <si>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</si>
  <si>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</si>
  <si>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</si>
  <si>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</si>
  <si>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</si>
  <si>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</si>
  <si>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</si>
  <si>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</si>
  <si>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</si>
  <si>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</si>
  <si>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</si>
  <si>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</si>
  <si>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</si>
  <si>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</si>
  <si>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</si>
  <si>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</si>
  <si>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</si>
  <si>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</si>
  <si>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</si>
  <si>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</si>
  <si>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</si>
  <si>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</si>
  <si>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</si>
  <si>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</si>
  <si>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</si>
  <si>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</si>
  <si>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</si>
  <si>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</si>
  <si>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</si>
  <si>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</si>
  <si>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</si>
  <si>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</si>
  <si>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</si>
  <si>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</si>
  <si>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</si>
  <si>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</si>
  <si>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</si>
  <si>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</si>
  <si>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</si>
  <si>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</si>
  <si>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</si>
  <si>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</si>
  <si>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</si>
  <si>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</si>
  <si>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</si>
  <si>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</si>
  <si>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</si>
  <si>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</si>
  <si>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</si>
  <si>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</si>
  <si>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</si>
  <si>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</si>
  <si>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</si>
  <si>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</si>
  <si>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</si>
  <si>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</si>
  <si>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</si>
  <si>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</si>
  <si>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</si>
  <si>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</si>
  <si>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</si>
  <si>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</si>
  <si>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</si>
  <si>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</si>
  <si>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</si>
  <si>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</si>
  <si>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</si>
  <si>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</si>
  <si>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</si>
  <si>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</si>
  <si>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</si>
  <si>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</si>
  <si>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</si>
  <si>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</si>
  <si>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</si>
  <si>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</si>
  <si>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</si>
  <si>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</si>
  <si>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</si>
  <si>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</si>
  <si>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</si>
  <si>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</si>
  <si>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</si>
  <si>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</si>
  <si>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</si>
  <si>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</si>
  <si>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</si>
  <si>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</si>
  <si>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</si>
  <si>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</si>
  <si>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</si>
  <si>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</si>
  <si>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</si>
  <si>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</si>
  <si>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</si>
  <si>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</si>
  <si>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</si>
  <si>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</si>
  <si>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</si>
  <si>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</si>
  <si>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</si>
  <si>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</si>
  <si>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</si>
  <si>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</si>
  <si>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</si>
  <si>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</si>
  <si>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</si>
  <si>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</si>
  <si>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</si>
  <si>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</si>
  <si>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</si>
  <si>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</si>
  <si>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</si>
  <si>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</si>
  <si>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</si>
  <si>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</si>
  <si>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</si>
  <si>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</si>
  <si>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</si>
  <si>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</si>
  <si>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</si>
  <si>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</si>
  <si>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</si>
  <si>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</si>
  <si>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</si>
  <si>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</si>
  <si>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</si>
  <si>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</si>
  <si>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</si>
  <si>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</si>
  <si>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</si>
  <si>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</si>
  <si>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</si>
  <si>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</si>
  <si>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</si>
  <si>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</si>
  <si>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</si>
  <si>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</si>
  <si>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</si>
  <si>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</si>
  <si>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</si>
  <si>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</si>
  <si>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</si>
  <si>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</si>
  <si>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</si>
  <si>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</si>
  <si>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</si>
  <si>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</si>
  <si>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</si>
  <si>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</si>
  <si>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</si>
  <si>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</si>
  <si>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</si>
  <si>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</si>
  <si>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</si>
  <si>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</si>
  <si>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</si>
  <si>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</si>
  <si>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</si>
  <si>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</si>
  <si>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</si>
  <si>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</si>
  <si>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</si>
  <si>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</si>
  <si>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</si>
  <si>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</si>
  <si>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</si>
  <si>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</si>
  <si>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</si>
  <si>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</si>
  <si>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</si>
  <si>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</si>
  <si>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</si>
  <si>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</si>
  <si>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</si>
  <si>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</si>
  <si>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</si>
  <si>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</si>
  <si>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</si>
  <si>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</si>
  <si>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</si>
  <si>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</si>
  <si>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</si>
  <si>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</si>
  <si>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</si>
  <si>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</si>
  <si>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</si>
  <si>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</si>
  <si>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</si>
  <si>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</si>
  <si>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</si>
  <si>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</si>
  <si>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</si>
  <si>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</si>
  <si>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</si>
  <si>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</si>
  <si>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</si>
  <si>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</si>
  <si>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</si>
  <si>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</si>
  <si>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</si>
  <si>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</si>
  <si>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</si>
  <si>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</si>
  <si>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</si>
  <si>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</si>
  <si>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</si>
  <si>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</si>
  <si>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</si>
  <si>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</si>
  <si>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</si>
  <si>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</si>
  <si>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</si>
  <si>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</si>
  <si>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</si>
  <si>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</si>
  <si>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</si>
  <si>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</si>
  <si>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</si>
  <si>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</si>
  <si>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</si>
  <si>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</si>
  <si>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</si>
  <si>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</si>
  <si>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</si>
  <si>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</si>
  <si>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</si>
  <si>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</si>
  <si>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</si>
  <si>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</si>
  <si>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</si>
  <si>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</si>
  <si>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</si>
  <si>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</si>
  <si>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</si>
  <si>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</si>
  <si>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</si>
  <si>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</si>
  <si>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</si>
  <si>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</si>
  <si>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</si>
  <si>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</si>
  <si>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</si>
  <si>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</si>
  <si>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</si>
  <si>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</si>
  <si>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</si>
  <si>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</si>
  <si>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</si>
  <si>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</si>
  <si>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</si>
  <si>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</si>
  <si>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</si>
  <si>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</si>
  <si>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</si>
  <si>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</si>
  <si>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</si>
  <si>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</si>
  <si>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</si>
  <si>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</si>
  <si>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</si>
  <si>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</si>
  <si>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</si>
  <si>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</si>
  <si>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</si>
  <si>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</si>
  <si>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</si>
  <si>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</si>
  <si>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</si>
  <si>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</si>
  <si>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</si>
  <si>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</si>
  <si>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</si>
  <si>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</si>
  <si>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</si>
  <si>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</si>
  <si>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</si>
  <si>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</si>
  <si>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</si>
  <si>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</si>
  <si>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</si>
  <si>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</si>
  <si>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</si>
  <si>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</si>
  <si>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</si>
  <si>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</si>
  <si>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</si>
  <si>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</si>
  <si>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</si>
  <si>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</si>
  <si>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</si>
  <si>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</si>
  <si>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</si>
  <si>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</si>
  <si>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</si>
  <si>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</si>
  <si>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</si>
  <si>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</si>
  <si>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</si>
  <si>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</si>
  <si>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</si>
  <si>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</si>
  <si>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</si>
  <si>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</si>
  <si>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</si>
  <si>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</si>
  <si>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</si>
  <si>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</si>
  <si>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</si>
  <si>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</si>
  <si>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</si>
  <si>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</si>
  <si>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</si>
  <si>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</si>
  <si>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</si>
  <si>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</si>
  <si>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</si>
  <si>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</si>
  <si>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</si>
  <si>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</si>
  <si>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</si>
  <si>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</si>
  <si>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</si>
  <si>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</si>
  <si>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</si>
  <si>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</si>
  <si>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</si>
  <si>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</si>
  <si>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</si>
  <si>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</si>
  <si>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</si>
  <si>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</si>
  <si>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</si>
  <si>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</si>
  <si>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</si>
  <si>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</si>
  <si>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</si>
  <si>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</si>
  <si>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</si>
  <si>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</si>
  <si>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</si>
  <si>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</si>
  <si>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</si>
  <si>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</si>
  <si>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</si>
  <si>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</si>
  <si>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</si>
  <si>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</si>
  <si>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</si>
  <si>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</si>
  <si>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</si>
  <si>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</si>
  <si>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</si>
  <si>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</si>
  <si>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</si>
  <si>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</si>
  <si>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</si>
  <si>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</si>
  <si>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</si>
  <si>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</si>
  <si>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</si>
  <si>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</si>
  <si>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</si>
  <si>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</si>
  <si>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</si>
  <si>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</si>
  <si>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</si>
  <si>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</si>
  <si>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</si>
  <si>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</si>
  <si>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</si>
  <si>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</si>
  <si>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</si>
  <si>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</si>
  <si>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</si>
  <si>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</si>
  <si>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</si>
  <si>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</si>
  <si>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</si>
  <si>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</si>
  <si>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</si>
  <si>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</si>
  <si>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</si>
  <si>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</si>
  <si>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</si>
  <si>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</si>
  <si>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</si>
  <si>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</si>
  <si>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</si>
  <si>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</si>
  <si>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</si>
  <si>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</si>
  <si>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</si>
  <si>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</si>
  <si>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</si>
  <si>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</si>
  <si>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</si>
  <si>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</si>
  <si>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</si>
  <si>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</si>
  <si>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</si>
  <si>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</si>
  <si>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</si>
  <si>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</si>
  <si>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</si>
  <si>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</si>
  <si>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</si>
  <si>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</si>
  <si>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</si>
  <si>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</si>
  <si>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</si>
  <si>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</si>
  <si>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</si>
  <si>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</si>
  <si>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</si>
  <si>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</si>
  <si>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</si>
  <si>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</si>
  <si>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</si>
  <si>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</si>
  <si>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</si>
  <si>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</si>
  <si>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</si>
  <si>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</si>
  <si>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</si>
  <si>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</si>
  <si>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</si>
  <si>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</si>
  <si>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</si>
  <si>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</si>
  <si>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</si>
  <si>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</si>
  <si>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</si>
  <si>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</si>
  <si>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</si>
  <si>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</si>
  <si>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</si>
  <si>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</si>
  <si>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</si>
  <si>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</si>
  <si>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</si>
  <si>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</si>
  <si>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</si>
  <si>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</si>
  <si>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</si>
  <si>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</si>
  <si>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</si>
  <si>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</si>
  <si>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</si>
  <si>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</si>
  <si>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</si>
  <si>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</si>
  <si>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</si>
  <si>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</si>
  <si>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</si>
  <si>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</si>
  <si>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</si>
  <si>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</si>
  <si>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</si>
  <si>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</si>
  <si>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</si>
  <si>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</si>
  <si>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</si>
  <si>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</si>
  <si>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</si>
  <si>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</si>
  <si>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</si>
  <si>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</si>
  <si>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</si>
  <si>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</si>
  <si>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</si>
  <si>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</si>
  <si>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</si>
  <si>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</si>
  <si>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</si>
  <si>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</si>
  <si>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</si>
  <si>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</si>
  <si>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</si>
  <si>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</si>
  <si>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</si>
  <si>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</si>
  <si>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</si>
  <si>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</si>
  <si>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</si>
  <si>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</si>
  <si>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</si>
  <si>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</si>
  <si>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</si>
  <si>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</si>
  <si>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</si>
  <si>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</si>
  <si>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</si>
  <si>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</si>
  <si>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</si>
  <si>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</si>
  <si>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</si>
  <si>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</si>
  <si>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</si>
  <si>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</si>
  <si>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</si>
  <si>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</si>
  <si>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</si>
  <si>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</si>
  <si>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</si>
  <si>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</si>
  <si>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</si>
  <si>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</si>
  <si>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</si>
  <si>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</si>
  <si>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</si>
  <si>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</si>
  <si>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</si>
  <si>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</si>
  <si>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</si>
  <si>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</si>
  <si>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</si>
  <si>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</si>
  <si>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</si>
  <si>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</si>
  <si>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</si>
  <si>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</si>
  <si>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</si>
  <si>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</si>
  <si>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</si>
  <si>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</si>
  <si>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</si>
  <si>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</si>
  <si>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</si>
  <si>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</si>
  <si>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</si>
  <si>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</si>
  <si>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</si>
  <si>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</si>
  <si>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</si>
  <si>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</si>
  <si>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</si>
  <si>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</si>
  <si>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</si>
  <si>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</si>
  <si>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</si>
  <si>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</si>
  <si>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</si>
  <si>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</si>
  <si>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</si>
  <si>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</si>
  <si>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</si>
  <si>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</si>
  <si>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</si>
  <si>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</si>
  <si>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</si>
  <si>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</si>
  <si>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</si>
  <si>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</si>
  <si>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</si>
  <si>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</si>
  <si>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</si>
  <si>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</si>
  <si>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</si>
  <si>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</si>
  <si>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</si>
  <si>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</si>
  <si>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</si>
  <si>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</si>
  <si>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</si>
  <si>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</si>
  <si>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</si>
  <si>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</si>
  <si>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</si>
  <si>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</si>
  <si>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</si>
  <si>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</si>
  <si>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</si>
  <si>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</si>
  <si>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</si>
  <si>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</si>
  <si>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</si>
  <si>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</si>
  <si>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</si>
  <si>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</si>
  <si>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</si>
  <si>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</si>
  <si>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</si>
  <si>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</si>
  <si>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</si>
  <si>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</si>
  <si>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</si>
  <si>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</si>
  <si>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</si>
  <si>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</si>
  <si>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</si>
  <si>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</si>
  <si>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</si>
  <si>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</si>
  <si>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</si>
  <si>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</si>
  <si>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</si>
  <si>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</si>
  <si>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</si>
  <si>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</si>
  <si>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</si>
  <si>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</si>
  <si>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</si>
  <si>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</si>
  <si>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</si>
  <si>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</si>
  <si>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</si>
  <si>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</si>
  <si>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</si>
  <si>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</si>
  <si>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</si>
  <si>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</si>
  <si>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</si>
  <si>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</si>
  <si>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</si>
  <si>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</si>
  <si>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</si>
  <si>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</si>
  <si>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</si>
  <si>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</si>
  <si>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</si>
  <si>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</si>
  <si>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</si>
  <si>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</si>
  <si>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</si>
  <si>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</si>
  <si>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</si>
  <si>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</si>
  <si>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</si>
  <si>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</si>
  <si>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</si>
  <si>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</si>
  <si>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</si>
  <si>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</si>
  <si>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</si>
  <si>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</si>
  <si>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</si>
  <si>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</si>
  <si>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</si>
  <si>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</si>
  <si>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</si>
  <si>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</si>
  <si>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</si>
  <si>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</si>
  <si>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</si>
  <si>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</si>
  <si>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</si>
  <si>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</si>
  <si>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</si>
  <si>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</si>
  <si>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</si>
  <si>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</si>
  <si>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</si>
  <si>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</si>
  <si>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</si>
  <si>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</si>
  <si>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</si>
  <si>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</si>
  <si>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</si>
  <si>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</si>
  <si>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</si>
  <si>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</si>
  <si>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</si>
  <si>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</si>
  <si>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</si>
  <si>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</si>
  <si>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</si>
  <si>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</si>
  <si>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</si>
  <si>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</si>
  <si>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</si>
  <si>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</si>
  <si>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</si>
  <si>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</si>
  <si>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</si>
  <si>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</si>
  <si>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</si>
  <si>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</si>
  <si>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</si>
  <si>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</si>
  <si>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</si>
  <si>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</si>
  <si>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</si>
  <si>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</si>
  <si>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</si>
  <si>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</si>
  <si>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</si>
  <si>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</si>
  <si>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</si>
  <si>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</si>
  <si>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</si>
  <si>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</si>
  <si>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</si>
  <si>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</si>
  <si>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</si>
  <si>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</si>
  <si>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</si>
  <si>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</si>
  <si>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</si>
  <si>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</si>
  <si>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</si>
  <si>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</si>
  <si>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</si>
  <si>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</si>
  <si>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</si>
  <si>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</si>
  <si>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</si>
  <si>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</si>
  <si>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</si>
  <si>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</si>
  <si>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</si>
  <si>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</si>
  <si>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</si>
  <si>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</si>
  <si>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</si>
  <si>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</si>
  <si>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</si>
  <si>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</si>
  <si>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</si>
  <si>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</si>
  <si>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</si>
  <si>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</si>
  <si>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</si>
  <si>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</si>
  <si>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</si>
  <si>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</si>
  <si>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</si>
  <si>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</si>
  <si>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</si>
  <si>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</si>
  <si>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</si>
  <si>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</si>
  <si>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</si>
  <si>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</si>
  <si>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</si>
  <si>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</si>
  <si>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</si>
  <si>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</si>
  <si>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</si>
  <si>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</si>
  <si>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</si>
  <si>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</si>
  <si>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</si>
  <si>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</si>
  <si>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</si>
  <si>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</si>
  <si>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</si>
  <si>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</si>
  <si>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</si>
  <si>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</si>
  <si>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</si>
  <si>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</si>
  <si>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</si>
  <si>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</si>
  <si>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</si>
  <si>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</si>
  <si>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</si>
  <si>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</si>
  <si>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</si>
  <si>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</si>
  <si>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</si>
  <si>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</si>
  <si>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</si>
  <si>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</si>
  <si>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</si>
  <si>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</si>
  <si>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</si>
  <si>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</si>
  <si>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</si>
  <si>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</si>
  <si>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</si>
  <si>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</si>
  <si>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</si>
  <si>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</si>
  <si>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</si>
  <si>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</si>
  <si>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</si>
  <si>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</si>
  <si>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</si>
  <si>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</si>
  <si>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</si>
  <si>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</si>
  <si>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</si>
  <si>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</si>
  <si>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</si>
  <si>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</si>
  <si>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</si>
  <si>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</si>
  <si>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</si>
  <si>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</si>
  <si>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</si>
  <si>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</si>
  <si>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</si>
  <si>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</si>
  <si>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</si>
  <si>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</si>
  <si>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</si>
  <si>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</si>
  <si>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</si>
  <si>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</si>
  <si>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</si>
  <si>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</si>
  <si>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</si>
  <si>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</si>
  <si>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</si>
  <si>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</si>
  <si>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</si>
  <si>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</si>
  <si>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</si>
  <si>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</si>
  <si>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</si>
  <si>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</si>
  <si>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</si>
  <si>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</si>
  <si>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</si>
  <si>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</si>
  <si>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</si>
  <si>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</si>
  <si>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</si>
  <si>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</si>
  <si>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</si>
  <si>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</si>
  <si>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</si>
  <si>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</si>
  <si>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</si>
  <si>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</si>
  <si>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</si>
  <si>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</si>
  <si>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</si>
  <si>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</si>
  <si>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</si>
  <si>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</si>
  <si>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</si>
  <si>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</si>
  <si>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</si>
  <si>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</si>
  <si>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</si>
  <si>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</si>
  <si>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</si>
  <si>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</si>
  <si>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</si>
  <si>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</si>
  <si>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</si>
  <si>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</si>
  <si>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</si>
  <si>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</si>
  <si>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</si>
  <si>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</si>
  <si>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</si>
  <si>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</si>
  <si>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</si>
  <si>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</si>
  <si>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</si>
  <si>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</si>
  <si>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</si>
  <si>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</si>
  <si>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</si>
  <si>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</si>
  <si>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</si>
  <si>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</si>
  <si>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</si>
  <si>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</si>
  <si>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</si>
  <si>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</si>
  <si>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</si>
  <si>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</si>
  <si>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</si>
  <si>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</si>
  <si>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</si>
  <si>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</si>
  <si>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</si>
  <si>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</si>
  <si>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</si>
  <si>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</si>
  <si>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</si>
  <si>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</si>
  <si>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</si>
  <si>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</si>
  <si>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</si>
  <si>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</si>
  <si>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</si>
  <si>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</si>
  <si>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</si>
  <si>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</si>
  <si>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</si>
  <si>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</si>
  <si>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</si>
  <si>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</si>
  <si>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</si>
  <si>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</si>
  <si>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</si>
  <si>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</si>
  <si>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</si>
  <si>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</si>
  <si>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</si>
  <si>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</si>
  <si>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</si>
  <si>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</si>
  <si>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</si>
  <si>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</si>
  <si>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</si>
  <si>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</si>
  <si>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</si>
  <si>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</si>
  <si>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</si>
  <si>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</si>
  <si>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</si>
  <si>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</si>
  <si>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</si>
  <si>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</si>
  <si>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</si>
  <si>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</si>
  <si>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</si>
  <si>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</si>
  <si>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</si>
  <si>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</si>
  <si>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</si>
  <si>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</si>
  <si>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</si>
  <si>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</si>
  <si>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</si>
  <si>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</si>
  <si>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</si>
  <si>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</si>
  <si>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</si>
  <si>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</si>
  <si>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</si>
  <si>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</si>
  <si>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</si>
  <si>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</si>
  <si>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</si>
  <si>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</si>
  <si>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</si>
  <si>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</si>
  <si>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</si>
  <si>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</si>
  <si>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</si>
  <si>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</si>
  <si>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</si>
  <si>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</si>
  <si>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</si>
  <si>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</si>
  <si>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</si>
  <si>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</si>
  <si>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</si>
  <si>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</si>
  <si>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</si>
  <si>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</si>
  <si>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</si>
  <si>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</si>
  <si>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</si>
  <si>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</si>
  <si>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</si>
  <si>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</si>
  <si>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</si>
  <si>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</si>
  <si>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</si>
  <si>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</si>
  <si>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</si>
  <si>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</si>
  <si>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</si>
  <si>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</si>
  <si>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</si>
  <si>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</si>
  <si>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</si>
  <si>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</si>
  <si>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</si>
  <si>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</si>
  <si>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</si>
  <si>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</si>
  <si>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</si>
  <si>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</si>
  <si>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</si>
  <si>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</si>
  <si>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</si>
  <si>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</si>
  <si>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</si>
  <si>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</si>
  <si>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</si>
  <si>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</si>
  <si>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</si>
  <si>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</si>
  <si>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</si>
  <si>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</si>
  <si>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</si>
  <si>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</si>
  <si>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</si>
  <si>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</si>
  <si>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</si>
  <si>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</si>
  <si>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</si>
  <si>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</si>
  <si>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</si>
  <si>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</si>
  <si>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</si>
  <si>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</si>
  <si>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</si>
  <si>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</si>
  <si>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</si>
  <si>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</si>
  <si>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</si>
  <si>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</si>
  <si>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</si>
  <si>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</si>
  <si>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</si>
  <si>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</si>
  <si>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</si>
  <si>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</si>
  <si>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</si>
  <si>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</si>
  <si>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</si>
  <si>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</si>
  <si>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</si>
  <si>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</si>
  <si>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</si>
  <si>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</si>
  <si>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</si>
  <si>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</si>
  <si>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</si>
  <si>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</si>
  <si>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</si>
  <si>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</si>
  <si>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</si>
  <si>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</si>
  <si>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</si>
  <si>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</si>
  <si>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</si>
  <si>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</si>
  <si>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</si>
  <si>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</si>
  <si>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</si>
  <si>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</si>
  <si>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</si>
  <si>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</si>
  <si>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</si>
  <si>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</si>
  <si>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</si>
  <si>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</si>
  <si>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</si>
  <si>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</si>
  <si>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</si>
  <si>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</si>
  <si>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</si>
  <si>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</si>
  <si>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</si>
  <si>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</si>
  <si>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</si>
  <si>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</si>
  <si>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</si>
  <si>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</si>
  <si>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</si>
  <si>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</si>
  <si>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</si>
  <si>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</si>
  <si>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</si>
  <si>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</si>
  <si>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</si>
  <si>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</si>
  <si>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</si>
  <si>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</si>
  <si>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</si>
  <si>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</si>
  <si>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</si>
  <si>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</si>
  <si>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</si>
  <si>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</si>
  <si>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</si>
  <si>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</si>
  <si>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</si>
  <si>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</si>
  <si>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</si>
  <si>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</si>
  <si>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</si>
  <si>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</si>
  <si>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</si>
  <si>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</si>
  <si>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</si>
  <si>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</si>
  <si>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</si>
  <si>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</si>
  <si>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</si>
  <si>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</si>
  <si>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</si>
  <si>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</si>
  <si>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</si>
  <si>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</si>
  <si>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</si>
  <si>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</si>
  <si>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</si>
  <si>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</si>
  <si>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</si>
  <si>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</si>
  <si>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</si>
  <si>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</si>
  <si>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</si>
  <si>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</si>
  <si>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</si>
  <si>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</si>
  <si>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</si>
  <si>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</si>
  <si>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</si>
  <si>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</si>
  <si>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</si>
  <si>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</si>
  <si>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</si>
  <si>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</si>
  <si>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</si>
  <si>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</si>
  <si>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</si>
  <si>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</si>
  <si>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</si>
  <si>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</si>
  <si>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</si>
  <si>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</si>
  <si>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</si>
  <si>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</si>
  <si>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</si>
  <si>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</si>
  <si>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</si>
  <si>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</si>
  <si>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</si>
  <si>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</si>
  <si>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</si>
  <si>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</si>
  <si>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</si>
  <si>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</si>
  <si>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</si>
  <si>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</si>
  <si>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</si>
  <si>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</si>
  <si>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</si>
  <si>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</si>
  <si>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</si>
  <si>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</si>
  <si>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</si>
  <si>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</si>
  <si>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</si>
  <si>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</si>
  <si>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</si>
  <si>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</si>
  <si>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</si>
  <si>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</si>
  <si>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</si>
  <si>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</si>
  <si>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</si>
  <si>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</si>
  <si>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</si>
  <si>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</si>
  <si>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</si>
  <si>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</si>
  <si>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</si>
  <si>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</si>
  <si>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</si>
  <si>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</si>
  <si>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</si>
  <si>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</si>
  <si>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</si>
  <si>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</si>
  <si>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</si>
  <si>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</si>
  <si>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</si>
  <si>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</si>
  <si>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</si>
  <si>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</si>
  <si>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</si>
  <si>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</si>
  <si>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</si>
  <si>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</si>
  <si>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</si>
  <si>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</si>
  <si>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</si>
  <si>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</si>
  <si>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</si>
  <si>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</si>
  <si>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</si>
  <si>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</si>
  <si>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</si>
  <si>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</si>
  <si>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</si>
  <si>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</si>
  <si>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</si>
  <si>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</si>
  <si>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</si>
  <si>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</si>
  <si>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</si>
  <si>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</si>
  <si>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</si>
  <si>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</si>
  <si>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</si>
  <si>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</si>
  <si>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</si>
  <si>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</si>
  <si>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</si>
  <si>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</si>
  <si>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</si>
  <si>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</si>
  <si>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</si>
  <si>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</si>
  <si>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</si>
  <si>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</si>
  <si>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</si>
  <si>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</si>
  <si>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</si>
  <si>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</si>
  <si>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</si>
  <si>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</si>
  <si>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</si>
  <si>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</si>
  <si>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</si>
  <si>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</si>
  <si>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</si>
  <si>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</si>
  <si>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</si>
  <si>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</si>
  <si>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</si>
  <si>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</si>
  <si>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</si>
  <si>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</si>
  <si>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</si>
  <si>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</si>
  <si>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</si>
  <si>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</si>
  <si>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</si>
  <si>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</si>
  <si>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</si>
  <si>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</si>
  <si>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</si>
  <si>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</si>
  <si>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</si>
  <si>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</si>
  <si>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</si>
  <si>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</si>
  <si>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</si>
  <si>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</si>
  <si>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</si>
  <si>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</si>
  <si>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</si>
  <si>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</si>
  <si>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</si>
  <si>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</si>
  <si>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</si>
  <si>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</si>
  <si>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</si>
  <si>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</si>
  <si>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</si>
  <si>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</si>
  <si>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</si>
  <si>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</si>
  <si>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</si>
  <si>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</si>
  <si>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</si>
  <si>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</si>
  <si>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</si>
  <si>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</si>
  <si>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</si>
  <si>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</si>
  <si>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</si>
  <si>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</si>
  <si>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</si>
  <si>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</si>
  <si>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</si>
  <si>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</si>
  <si>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</si>
  <si>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</si>
  <si>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</si>
  <si>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</si>
  <si>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</si>
  <si>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</si>
  <si>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</si>
  <si>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</si>
  <si>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</si>
  <si>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</si>
  <si>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</si>
  <si>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</si>
  <si>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</si>
  <si>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</si>
  <si>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</si>
  <si>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</si>
  <si>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</si>
  <si>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</si>
  <si>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</si>
  <si>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</si>
  <si>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</si>
  <si>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</si>
  <si>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</si>
  <si>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</si>
  <si>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</si>
  <si>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</si>
  <si>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</si>
  <si>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</si>
  <si>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</si>
  <si>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</si>
  <si>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</si>
  <si>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</si>
  <si>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</si>
  <si>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</si>
  <si>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</si>
  <si>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</si>
  <si>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</si>
  <si>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</si>
  <si>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</si>
  <si>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</si>
  <si>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</si>
  <si>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</si>
  <si>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</si>
  <si>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</si>
  <si>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</si>
  <si>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</si>
  <si>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</si>
  <si>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</si>
  <si>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</si>
  <si>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</si>
  <si>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</si>
  <si>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</si>
  <si>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</si>
  <si>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</si>
  <si>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</si>
  <si>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</si>
  <si>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</si>
  <si>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</si>
  <si>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</si>
  <si>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</si>
  <si>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</si>
  <si>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</si>
  <si>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</si>
  <si>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</si>
  <si>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</si>
  <si>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</si>
  <si>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</si>
  <si>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</si>
  <si>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</si>
  <si>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</si>
  <si>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</si>
  <si>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</si>
  <si>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</si>
  <si>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</si>
  <si>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</si>
  <si>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</si>
  <si>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</si>
  <si>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</si>
  <si>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</si>
  <si>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</si>
  <si>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</si>
  <si>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</si>
  <si>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</si>
  <si>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</si>
  <si>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</si>
  <si>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</si>
  <si>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</si>
  <si>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</si>
  <si>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</si>
  <si>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</si>
  <si>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</si>
  <si>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</si>
  <si>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</si>
  <si>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</si>
  <si>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</si>
  <si>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</si>
  <si>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</si>
  <si>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</si>
  <si>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</si>
  <si>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</si>
  <si>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</si>
  <si>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</si>
  <si>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</si>
  <si>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</si>
  <si>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</si>
  <si>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</si>
  <si>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</si>
  <si>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</si>
  <si>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</si>
  <si>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</si>
  <si>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</si>
  <si>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</si>
  <si>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</si>
  <si>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</si>
  <si>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</si>
  <si>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</si>
  <si>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</si>
  <si>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</si>
  <si>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</si>
  <si>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</si>
  <si>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</si>
  <si>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</si>
  <si>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</si>
  <si>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</si>
  <si>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</si>
  <si>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</si>
  <si>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</si>
  <si>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</si>
  <si>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</si>
  <si>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</si>
  <si>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</si>
  <si>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</si>
  <si>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</si>
  <si>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</si>
  <si>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</si>
  <si>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</si>
  <si>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</si>
  <si>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</si>
  <si>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</si>
  <si>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</si>
  <si>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</si>
  <si>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</si>
  <si>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</si>
  <si>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</si>
  <si>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</si>
  <si>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</si>
  <si>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</si>
  <si>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</si>
  <si>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</si>
  <si>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</si>
  <si>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</si>
  <si>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</si>
  <si>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</si>
  <si>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</si>
  <si>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</si>
  <si>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</si>
  <si>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</si>
  <si>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</si>
  <si>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</si>
  <si>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</si>
  <si>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</si>
  <si>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</si>
  <si>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</si>
  <si>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</si>
  <si>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</si>
  <si>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</si>
  <si>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</si>
  <si>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</si>
  <si>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</si>
  <si>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</si>
  <si>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</si>
  <si>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</si>
  <si>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</si>
  <si>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</si>
  <si>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</si>
  <si>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</si>
  <si>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</si>
  <si>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</si>
  <si>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</si>
  <si>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</si>
  <si>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</si>
  <si>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</si>
  <si>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</si>
  <si>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</si>
  <si>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</si>
  <si>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</si>
  <si>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</si>
  <si>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</si>
  <si>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</si>
  <si>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</si>
  <si>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</si>
  <si>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</si>
  <si>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</si>
  <si>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</si>
  <si>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</si>
  <si>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</si>
  <si>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</si>
  <si>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</si>
  <si>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</si>
  <si>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</si>
  <si>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</si>
  <si>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</si>
  <si>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</si>
  <si>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</si>
  <si>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</si>
  <si>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</si>
  <si>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</si>
  <si>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</si>
  <si>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</si>
  <si>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</si>
  <si>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</si>
  <si>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</si>
  <si>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</si>
  <si>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</si>
  <si>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</si>
  <si>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</si>
  <si>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</si>
  <si>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</si>
  <si>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</si>
  <si>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</si>
  <si>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</si>
  <si>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</si>
  <si>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</si>
  <si>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</si>
  <si>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</si>
  <si>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</si>
  <si>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</si>
  <si>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</si>
  <si>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</si>
  <si>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</si>
  <si>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</si>
  <si>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</si>
  <si>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</si>
  <si>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</si>
  <si>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</si>
  <si>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</si>
  <si>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</si>
  <si>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</si>
  <si>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</si>
  <si>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</si>
  <si>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</si>
  <si>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</si>
  <si>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</si>
  <si>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</si>
  <si>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</si>
  <si>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</si>
  <si>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</si>
  <si>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</si>
  <si>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</si>
  <si>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</si>
  <si>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</si>
  <si>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</si>
  <si>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</si>
  <si>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</si>
  <si>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</si>
  <si>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</si>
  <si>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</si>
  <si>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</si>
  <si>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</si>
  <si>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</si>
  <si>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</si>
  <si>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</si>
  <si>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</si>
  <si>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</si>
  <si>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</si>
  <si>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</si>
  <si>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</si>
  <si>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</si>
  <si>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</si>
  <si>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</si>
  <si>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</si>
  <si>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</si>
  <si>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</si>
  <si>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</si>
  <si>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</si>
  <si>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</si>
  <si>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</si>
  <si>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</si>
  <si>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</si>
  <si>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</si>
  <si>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</si>
  <si>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</si>
  <si>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</si>
  <si>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</si>
  <si>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</si>
  <si>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</si>
  <si>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</si>
  <si>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</si>
  <si>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</si>
  <si>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</si>
  <si>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</si>
  <si>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</si>
  <si>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</si>
  <si>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</si>
  <si>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</si>
  <si>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</si>
  <si>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</si>
  <si>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</si>
  <si>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</si>
  <si>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</si>
  <si>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</si>
  <si>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</si>
  <si>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</si>
  <si>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</si>
  <si>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</si>
  <si>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</si>
  <si>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</si>
  <si>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</si>
  <si>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</si>
  <si>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</si>
  <si>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</si>
  <si>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</si>
  <si>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</si>
  <si>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</si>
  <si>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</si>
  <si>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</si>
  <si>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</si>
  <si>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</si>
  <si>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</si>
  <si>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</si>
  <si>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</si>
  <si>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</si>
  <si>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</si>
  <si>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</si>
  <si>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</si>
  <si>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</si>
  <si>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</si>
  <si>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</si>
  <si>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</si>
  <si>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</si>
  <si>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</si>
  <si>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</si>
  <si>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</si>
  <si>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</si>
  <si>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</si>
  <si>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</si>
  <si>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</si>
  <si>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</si>
  <si>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</si>
  <si>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</si>
  <si>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</si>
  <si>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</si>
  <si>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</si>
  <si>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</si>
  <si>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</si>
  <si>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</si>
  <si>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</si>
  <si>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</si>
  <si>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</si>
  <si>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</si>
  <si>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</si>
  <si>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</si>
  <si>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</si>
  <si>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</si>
  <si>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</si>
  <si>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</si>
  <si>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</si>
  <si>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</si>
  <si>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</si>
  <si>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</si>
  <si>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</si>
  <si>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</si>
  <si>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</si>
  <si>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</si>
  <si>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</si>
  <si>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</si>
  <si>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</si>
  <si>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</si>
  <si>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</si>
  <si>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</si>
  <si>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</si>
  <si>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</si>
  <si>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</si>
  <si>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</si>
  <si>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</si>
  <si>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</si>
  <si>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</si>
  <si>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</si>
  <si>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</si>
  <si>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</si>
  <si>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</si>
  <si>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</si>
  <si>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</si>
  <si>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</si>
  <si>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</si>
  <si>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</si>
  <si>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</si>
  <si>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</si>
  <si>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</si>
  <si>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</si>
  <si>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</si>
  <si>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</si>
  <si>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</si>
  <si>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</si>
  <si>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</si>
  <si>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</si>
  <si>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</si>
  <si>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</si>
  <si>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</si>
  <si>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</si>
  <si>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</si>
  <si>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</si>
  <si>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</si>
  <si>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</si>
  <si>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</si>
  <si>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</si>
  <si>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</si>
  <si>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</si>
  <si>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</si>
  <si>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</si>
  <si>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</si>
  <si>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</si>
  <si>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</si>
  <si>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</si>
  <si>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</si>
  <si>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</si>
  <si>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</si>
  <si>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</si>
  <si>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</si>
  <si>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</si>
  <si>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</si>
  <si>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</si>
  <si>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</si>
  <si>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</si>
  <si>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</si>
  <si>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</si>
  <si>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</si>
  <si>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</si>
  <si>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</si>
  <si>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</si>
  <si>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</si>
  <si>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</si>
  <si>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</si>
  <si>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</si>
  <si>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</si>
  <si>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</si>
  <si>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</si>
  <si>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</si>
  <si>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</si>
  <si>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</si>
  <si>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</si>
  <si>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</si>
  <si>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</si>
  <si>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</si>
  <si>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</si>
  <si>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</si>
  <si>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</si>
  <si>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</si>
  <si>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</si>
  <si>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</si>
  <si>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</si>
  <si>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</si>
  <si>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</si>
  <si>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</si>
  <si>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</si>
  <si>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</si>
  <si>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</si>
  <si>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</si>
  <si>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</si>
  <si>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</si>
  <si>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</si>
  <si>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</si>
  <si>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</si>
  <si>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</si>
  <si>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</si>
  <si>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</si>
  <si>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</si>
  <si>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</si>
  <si>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</si>
  <si>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</si>
  <si>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</si>
  <si>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</si>
  <si>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</si>
  <si>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</si>
  <si>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</si>
  <si>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</si>
  <si>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</si>
  <si>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</si>
  <si>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</si>
  <si>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</si>
  <si>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</si>
  <si>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</si>
  <si>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</si>
  <si>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</si>
  <si>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</si>
  <si>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</si>
  <si>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</si>
  <si>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</si>
  <si>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</si>
  <si>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</si>
  <si>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</si>
  <si>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</si>
  <si>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</si>
  <si>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</si>
  <si>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</si>
  <si>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</si>
  <si>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</si>
  <si>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</si>
  <si>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</si>
  <si>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</si>
  <si>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</si>
  <si>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</si>
  <si>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</si>
  <si>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</si>
  <si>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</si>
  <si>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</si>
  <si>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</si>
  <si>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</si>
  <si>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</si>
  <si>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</si>
  <si>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</si>
  <si>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</si>
  <si>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</si>
  <si>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</si>
  <si>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</si>
  <si>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</si>
  <si>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</si>
  <si>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</si>
  <si>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</si>
  <si>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</si>
  <si>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</si>
  <si>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</si>
  <si>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</si>
  <si>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</si>
  <si>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</si>
  <si>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</si>
  <si>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</si>
  <si>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</si>
  <si>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</si>
  <si>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</si>
  <si>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</si>
  <si>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</si>
  <si>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</si>
  <si>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</si>
  <si>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</si>
  <si>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</si>
  <si>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</si>
  <si>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</si>
  <si>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</si>
  <si>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</si>
  <si>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</si>
  <si>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</si>
  <si>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</si>
  <si>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</si>
  <si>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</si>
  <si>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</si>
  <si>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</si>
  <si>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</si>
  <si>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</si>
  <si>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</si>
  <si>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</si>
  <si>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</si>
  <si>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</si>
  <si>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</si>
  <si>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</si>
  <si>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</si>
  <si>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</si>
  <si>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</si>
  <si>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</si>
  <si>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</si>
  <si>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</si>
  <si>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</si>
  <si>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</si>
  <si>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</si>
  <si>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</si>
  <si>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</si>
  <si>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</si>
  <si>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</si>
  <si>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</si>
  <si>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</si>
  <si>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</si>
  <si>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</si>
  <si>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</si>
  <si>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</si>
  <si>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</si>
  <si>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</si>
  <si>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</si>
  <si>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</si>
  <si>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</si>
  <si>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</si>
  <si>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</si>
  <si>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</si>
  <si>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</si>
  <si>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</si>
  <si>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</si>
  <si>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</si>
  <si>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</si>
  <si>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</si>
  <si>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</si>
  <si>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</si>
  <si>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</si>
  <si>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</si>
  <si>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</si>
  <si>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</si>
  <si>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</si>
  <si>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</si>
  <si>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</si>
  <si>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</si>
  <si>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</si>
  <si>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</si>
  <si>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</si>
  <si>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</si>
  <si>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</si>
  <si>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</si>
  <si>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</si>
  <si>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</si>
  <si>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</si>
  <si>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</si>
  <si>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</si>
  <si>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</si>
  <si>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</si>
  <si>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</si>
  <si>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</si>
  <si>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</si>
  <si>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</si>
  <si>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</si>
  <si>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</si>
  <si>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</si>
  <si>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</si>
  <si>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</si>
  <si>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</si>
  <si>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</si>
  <si>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</si>
  <si>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</si>
  <si>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</si>
  <si>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</si>
  <si>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</si>
  <si>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</si>
  <si>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</si>
  <si>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</si>
  <si>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</si>
  <si>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</si>
  <si>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</si>
  <si>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</si>
  <si>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</si>
  <si>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</si>
  <si>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</si>
  <si>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</si>
  <si>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</si>
  <si>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</si>
  <si>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</si>
  <si>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</si>
  <si>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</si>
  <si>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</si>
  <si>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</si>
  <si>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</si>
  <si>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</si>
  <si>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</si>
  <si>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</si>
  <si>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</si>
  <si>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</si>
  <si>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</si>
  <si>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</si>
  <si>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</si>
  <si>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</si>
  <si>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</si>
  <si>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</si>
  <si>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</si>
  <si>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</si>
  <si>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</si>
  <si>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</si>
  <si>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</si>
  <si>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</si>
  <si>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</si>
  <si>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</si>
  <si>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</si>
  <si>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</si>
  <si>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</si>
  <si>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</si>
  <si>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</si>
  <si>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</si>
  <si>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</si>
  <si>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</si>
  <si>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</si>
  <si>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</si>
  <si>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</si>
  <si>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</si>
  <si>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</si>
  <si>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</si>
  <si>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</si>
  <si>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</si>
  <si>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</si>
  <si>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</si>
  <si>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</si>
  <si>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</si>
  <si>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</si>
  <si>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</si>
  <si>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</si>
  <si>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</si>
  <si>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</si>
  <si>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</si>
  <si>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</si>
  <si>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</si>
  <si>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</si>
  <si>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</si>
  <si>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</si>
  <si>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</si>
  <si>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</si>
  <si>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</si>
  <si>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</si>
  <si>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</si>
  <si>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</si>
  <si>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</si>
  <si>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</si>
  <si>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</si>
  <si>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</si>
  <si>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</si>
  <si>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</si>
  <si>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</si>
  <si>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</si>
  <si>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</si>
  <si>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</si>
  <si>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</si>
  <si>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</si>
  <si>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</si>
  <si>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</si>
  <si>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</si>
  <si>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</si>
  <si>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</si>
  <si>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</si>
  <si>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</si>
  <si>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</si>
  <si>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</si>
  <si>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</si>
  <si>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</si>
  <si>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</si>
  <si>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</si>
  <si>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</si>
  <si>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</si>
  <si>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</si>
  <si>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</si>
  <si>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</si>
  <si>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</si>
  <si>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</si>
  <si>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</si>
  <si>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</si>
  <si>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</si>
  <si>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</si>
  <si>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</si>
  <si>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</si>
  <si>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</si>
  <si>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</si>
  <si>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</si>
  <si>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</si>
  <si>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</si>
  <si>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</si>
  <si>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</si>
  <si>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</si>
  <si>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</si>
  <si>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</si>
  <si>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</si>
  <si>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</si>
  <si>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</si>
  <si>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</si>
  <si>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</si>
  <si>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</si>
  <si>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</si>
  <si>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</si>
  <si>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</si>
  <si>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</si>
  <si>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</si>
  <si>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</si>
  <si>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</si>
  <si>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</si>
  <si>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</si>
  <si>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</si>
  <si>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</si>
  <si>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</si>
  <si>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</si>
  <si>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</si>
  <si>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</si>
  <si>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</si>
  <si>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</si>
  <si>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</si>
  <si>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</si>
  <si>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</si>
  <si>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</si>
  <si>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</si>
  <si>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</si>
  <si>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</si>
  <si>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</si>
  <si>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</si>
  <si>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</si>
  <si>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</si>
  <si>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</si>
  <si>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</si>
  <si>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</si>
  <si>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</si>
  <si>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</si>
  <si>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</si>
  <si>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</si>
  <si>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</si>
  <si>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</si>
  <si>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</si>
  <si>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</si>
  <si>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</si>
  <si>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</si>
  <si>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</si>
  <si>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</si>
  <si>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</si>
  <si>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</si>
  <si>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</si>
  <si>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</si>
  <si>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</si>
  <si>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</si>
  <si>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</si>
  <si>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</si>
  <si>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</si>
  <si>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</si>
  <si>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</si>
  <si>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</si>
  <si>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</si>
  <si>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</si>
  <si>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</si>
  <si>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</si>
  <si>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</si>
  <si>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</si>
  <si>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</si>
  <si>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</si>
  <si>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</si>
  <si>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</si>
  <si>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</si>
  <si>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</si>
  <si>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</si>
  <si>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</si>
  <si>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</si>
  <si>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</si>
  <si>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</si>
  <si>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</si>
  <si>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</si>
  <si>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</si>
  <si>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</si>
  <si>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</si>
  <si>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</si>
  <si>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</si>
  <si>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</si>
  <si>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</si>
  <si>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</si>
  <si>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</si>
  <si>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</si>
  <si>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</si>
  <si>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</si>
  <si>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</si>
  <si>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</si>
  <si>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</si>
  <si>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</si>
  <si>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</si>
  <si>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</si>
  <si>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</si>
  <si>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</si>
  <si>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</si>
  <si>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</si>
  <si>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</si>
  <si>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</si>
  <si>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</si>
  <si>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</si>
  <si>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</si>
  <si>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</si>
  <si>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</si>
  <si>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</si>
  <si>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</si>
  <si>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</si>
  <si>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</si>
  <si>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</si>
  <si>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</si>
  <si>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</si>
  <si>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</si>
  <si>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</si>
  <si>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</si>
  <si>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</si>
  <si>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</si>
  <si>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</si>
  <si>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</si>
  <si>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</si>
  <si>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</si>
  <si>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</si>
  <si>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</si>
  <si>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</si>
  <si>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</si>
  <si>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</si>
  <si>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</si>
  <si>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</si>
  <si>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</si>
  <si>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</si>
  <si>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</si>
  <si>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</si>
  <si>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</si>
  <si>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</si>
  <si>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</si>
  <si>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</si>
  <si>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</si>
  <si>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</si>
  <si>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</si>
  <si>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</si>
  <si>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</si>
  <si>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</si>
  <si>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</si>
  <si>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</si>
  <si>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</si>
  <si>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</si>
  <si>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</si>
  <si>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</si>
  <si>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</si>
  <si>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</si>
  <si>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</si>
  <si>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</si>
  <si>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</si>
  <si>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</si>
  <si>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</si>
  <si>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</si>
  <si>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</si>
  <si>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</si>
  <si>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</si>
  <si>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</si>
  <si>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</si>
  <si>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</si>
  <si>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</si>
  <si>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</si>
  <si>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</si>
  <si>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</si>
  <si>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</si>
  <si>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</si>
  <si>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</si>
  <si>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</si>
  <si>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</si>
  <si>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</si>
  <si>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</si>
  <si>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</si>
  <si>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</si>
  <si>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</si>
  <si>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</si>
  <si>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</si>
  <si>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</si>
  <si>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</si>
  <si>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</si>
  <si>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</si>
  <si>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</si>
  <si>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</si>
  <si>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</si>
  <si>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</si>
  <si>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</si>
  <si>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</si>
  <si>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</si>
  <si>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</si>
  <si>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</si>
  <si>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</si>
  <si>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</si>
  <si>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</si>
  <si>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</si>
  <si>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</si>
  <si>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</si>
  <si>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</si>
  <si>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</si>
  <si>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</si>
  <si>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</si>
  <si>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</si>
  <si>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</si>
  <si>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</si>
  <si>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</si>
  <si>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</si>
  <si>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</si>
  <si>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</si>
  <si>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</si>
  <si>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</si>
  <si>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</si>
  <si>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</si>
  <si>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</si>
  <si>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</si>
  <si>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</si>
  <si>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</si>
  <si>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</si>
  <si>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</si>
  <si>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</si>
  <si>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</si>
  <si>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</si>
  <si>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</si>
  <si>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</si>
  <si>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</si>
  <si>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</si>
  <si>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</si>
  <si>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</si>
  <si>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</si>
  <si>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</si>
  <si>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</si>
  <si>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</si>
  <si>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</si>
  <si>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</si>
  <si>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</si>
  <si>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</si>
  <si>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</si>
  <si>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</si>
  <si>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</si>
  <si>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</si>
  <si>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</si>
  <si>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</si>
  <si>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</si>
  <si>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</si>
  <si>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</si>
  <si>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</si>
  <si>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</si>
  <si>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</si>
  <si>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</si>
  <si>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</si>
  <si>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</si>
  <si>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</si>
  <si>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</si>
  <si>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</si>
  <si>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</si>
  <si>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</si>
  <si>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</si>
  <si>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</si>
  <si>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</si>
  <si>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</si>
  <si>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</si>
  <si>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</si>
  <si>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</si>
  <si>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</si>
  <si>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</si>
  <si>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</si>
  <si>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</si>
  <si>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</si>
  <si>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</si>
  <si>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</si>
  <si>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</si>
  <si>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</si>
  <si>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</si>
  <si>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</si>
  <si>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</si>
  <si>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</si>
  <si>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</si>
  <si>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</si>
  <si>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</si>
  <si>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</si>
  <si>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</si>
  <si>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</si>
  <si>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</si>
  <si>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</si>
  <si>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</si>
  <si>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</si>
  <si>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</si>
  <si>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</si>
  <si>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</si>
  <si>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</si>
  <si>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</si>
  <si>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</si>
  <si>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</si>
  <si>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</si>
  <si>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</si>
  <si>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</si>
  <si>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</si>
  <si>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</si>
  <si>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</si>
  <si>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</si>
  <si>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</si>
  <si>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</si>
  <si>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</si>
  <si>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</si>
  <si>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</si>
  <si>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</si>
  <si>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</si>
  <si>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</si>
  <si>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</si>
  <si>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</si>
  <si>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</si>
  <si>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</si>
  <si>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</si>
  <si>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</si>
  <si>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</si>
  <si>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</si>
  <si>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</si>
  <si>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</si>
  <si>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</si>
  <si>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</si>
  <si>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</si>
  <si>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</si>
  <si>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</si>
  <si>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</si>
  <si>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</si>
  <si>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</si>
  <si>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</si>
  <si>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</si>
  <si>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</si>
  <si>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</si>
  <si>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</si>
  <si>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</si>
  <si>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</si>
  <si>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</si>
  <si>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</si>
  <si>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</si>
  <si>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</si>
  <si>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</si>
  <si>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</si>
  <si>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</si>
  <si>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</si>
  <si>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</si>
  <si>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</si>
  <si>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</si>
  <si>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</si>
  <si>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</si>
  <si>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</si>
  <si>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</si>
  <si>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</si>
  <si>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</si>
  <si>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</si>
  <si>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</si>
  <si>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</si>
  <si>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</si>
  <si>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</si>
  <si>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</si>
  <si>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</si>
  <si>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</si>
  <si>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</si>
  <si>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</si>
  <si>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</si>
  <si>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</si>
  <si>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</si>
  <si>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</si>
  <si>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</si>
  <si>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</si>
  <si>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</si>
  <si>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</si>
  <si>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</si>
  <si>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</si>
  <si>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</si>
  <si>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</si>
  <si>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</si>
  <si>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</si>
  <si>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</si>
  <si>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</si>
  <si>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</si>
  <si>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</si>
  <si>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</si>
  <si>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</si>
  <si>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</si>
  <si>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</si>
  <si>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</si>
  <si>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</si>
  <si>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</si>
  <si>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</si>
  <si>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</si>
  <si>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</si>
  <si>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</si>
  <si>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</si>
  <si>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</si>
  <si>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</si>
  <si>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</si>
  <si>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</si>
  <si>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</si>
  <si>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</si>
  <si>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</si>
  <si>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</si>
  <si>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</si>
  <si>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</si>
  <si>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</si>
  <si>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</si>
  <si>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</si>
  <si>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</si>
  <si>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</si>
  <si>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</si>
  <si>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</si>
  <si>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</si>
  <si>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</si>
  <si>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</si>
  <si>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</si>
  <si>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</si>
  <si>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</si>
  <si>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</si>
  <si>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</si>
  <si>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</si>
  <si>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</si>
  <si>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</si>
  <si>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</si>
  <si>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</si>
  <si>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</si>
  <si>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</si>
  <si>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</si>
  <si>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</si>
  <si>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</si>
  <si>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</si>
  <si>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</si>
  <si>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</si>
  <si>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</si>
  <si>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</si>
  <si>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</si>
  <si>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</si>
  <si>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</si>
  <si>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</si>
  <si>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</si>
  <si>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</si>
  <si>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</si>
  <si>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</si>
  <si>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</si>
  <si>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</si>
  <si>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</si>
  <si>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</si>
  <si>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</si>
  <si>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</si>
  <si>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</si>
  <si>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</si>
  <si>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</si>
  <si>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</si>
  <si>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</si>
  <si>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</si>
  <si>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</si>
  <si>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</si>
  <si>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</si>
  <si>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</si>
  <si>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</si>
  <si>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</si>
  <si>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</si>
  <si>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</si>
  <si>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</si>
  <si>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</si>
  <si>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</si>
  <si>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</si>
  <si>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</si>
  <si>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</si>
  <si>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</si>
  <si>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</si>
  <si>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</si>
  <si>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</si>
  <si>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</si>
  <si>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</si>
  <si>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</si>
  <si>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</si>
  <si>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</si>
  <si>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</si>
  <si>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</si>
  <si>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</si>
  <si>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</si>
  <si>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</si>
  <si>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</si>
  <si>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</si>
  <si>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</si>
  <si>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</si>
  <si>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</si>
  <si>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</si>
  <si>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</si>
  <si>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</si>
  <si>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</si>
  <si>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</si>
  <si>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</si>
  <si>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</si>
  <si>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</si>
  <si>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</si>
  <si>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</si>
  <si>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</si>
  <si>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</si>
  <si>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</si>
  <si>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</si>
  <si>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</si>
  <si>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</si>
  <si>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</si>
  <si>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</si>
  <si>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</si>
  <si>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</si>
  <si>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</si>
  <si>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</si>
  <si>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</si>
  <si>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</si>
  <si>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</si>
  <si>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</si>
  <si>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</si>
  <si>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</si>
  <si>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</si>
  <si>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</si>
  <si>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</si>
  <si>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</si>
  <si>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</si>
  <si>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</si>
  <si>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</si>
  <si>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</si>
  <si>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</si>
  <si>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</si>
  <si>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</si>
  <si>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</si>
  <si>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</si>
  <si>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</si>
  <si>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</si>
  <si>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</si>
  <si>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</si>
  <si>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</si>
  <si>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</si>
  <si>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</si>
  <si>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</si>
  <si>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</si>
  <si>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</si>
  <si>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</si>
  <si>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</si>
  <si>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</si>
  <si>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</si>
  <si>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</si>
  <si>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</si>
  <si>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</si>
  <si>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</si>
  <si>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</si>
  <si>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</si>
  <si>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</si>
  <si>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</si>
  <si>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</si>
  <si>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</si>
  <si>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</si>
  <si>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</si>
  <si>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</si>
  <si>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</si>
  <si>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</si>
  <si>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</si>
  <si>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</si>
  <si>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</si>
  <si>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</si>
  <si>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</si>
  <si>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</si>
  <si>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</si>
  <si>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</si>
  <si>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</si>
  <si>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</si>
  <si>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</si>
  <si>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</si>
  <si>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</si>
  <si>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</si>
  <si>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</si>
  <si>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</si>
  <si>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</si>
  <si>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</si>
  <si>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</si>
  <si>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</si>
  <si>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</si>
  <si>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</si>
  <si>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</si>
  <si>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</si>
  <si>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</si>
  <si>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</si>
  <si>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</si>
  <si>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</si>
  <si>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</si>
  <si>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</si>
  <si>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</si>
  <si>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</si>
  <si>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</si>
  <si>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</si>
  <si>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</si>
  <si>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</si>
  <si>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</si>
  <si>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</si>
  <si>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</si>
  <si>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</si>
  <si>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</si>
  <si>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</si>
  <si>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</si>
  <si>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</si>
  <si>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</si>
  <si>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</si>
  <si>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</si>
  <si>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</si>
  <si>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</si>
  <si>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</si>
  <si>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</si>
  <si>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</si>
  <si>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</si>
  <si>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</si>
  <si>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</si>
  <si>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</si>
  <si>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</si>
  <si>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</si>
  <si>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</si>
  <si>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</si>
  <si>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</si>
  <si>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</si>
  <si>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</si>
  <si>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</si>
  <si>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</si>
  <si>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</si>
  <si>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</si>
  <si>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</si>
  <si>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</si>
  <si>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</si>
  <si>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</si>
  <si>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</si>
  <si>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</si>
  <si>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</si>
  <si>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</si>
  <si>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</si>
  <si>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</si>
  <si>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</si>
  <si>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</si>
  <si>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</si>
  <si>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</si>
  <si>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</si>
  <si>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</si>
  <si>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</si>
  <si>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</si>
  <si>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</si>
  <si>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</si>
  <si>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</si>
  <si>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</si>
  <si>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</si>
  <si>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</si>
  <si>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</si>
  <si>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</si>
  <si>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</si>
  <si>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</si>
  <si>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</si>
  <si>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</si>
  <si>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</si>
  <si>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</si>
  <si>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</si>
  <si>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</si>
  <si>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</si>
  <si>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</si>
  <si>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</si>
  <si>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</si>
  <si>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</si>
  <si>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</si>
  <si>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</si>
  <si>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</si>
  <si>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</si>
  <si>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</si>
  <si>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</si>
  <si>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</si>
  <si>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</si>
  <si>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</si>
  <si>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</si>
  <si>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</si>
  <si>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</si>
  <si>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</si>
  <si>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</si>
  <si>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</si>
  <si>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</si>
  <si>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</si>
  <si>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</si>
  <si>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</si>
  <si>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</si>
  <si>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</si>
  <si>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</si>
  <si>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</si>
  <si>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</si>
  <si>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</si>
  <si>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</si>
  <si>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</si>
  <si>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</si>
  <si>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</si>
  <si>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</si>
  <si>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</si>
  <si>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</si>
  <si>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</si>
  <si>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</si>
  <si>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</si>
  <si>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</si>
  <si>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</si>
  <si>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</si>
  <si>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</si>
  <si>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</si>
  <si>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</si>
  <si>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</si>
  <si>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</si>
  <si>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</si>
  <si>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</si>
  <si>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</si>
  <si>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</si>
  <si>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</si>
  <si>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</si>
  <si>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</si>
  <si>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</si>
  <si>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</si>
  <si>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</si>
  <si>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</si>
  <si>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</si>
  <si>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</si>
  <si>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</si>
  <si>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</si>
  <si>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</si>
  <si>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</si>
  <si>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</si>
  <si>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</si>
  <si>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</si>
  <si>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</si>
  <si>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</si>
  <si>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</si>
  <si>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</si>
  <si>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</si>
  <si>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</si>
  <si>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</si>
  <si>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</si>
  <si>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</si>
  <si>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</si>
  <si>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</si>
  <si>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</si>
  <si>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</si>
  <si>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</si>
  <si>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</si>
  <si>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</si>
  <si>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</si>
  <si>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</si>
  <si>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</si>
  <si>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</si>
  <si>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</si>
  <si>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</si>
  <si>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</si>
  <si>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</si>
  <si>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</si>
  <si>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</si>
  <si>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</si>
  <si>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</si>
  <si>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</si>
  <si>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</si>
  <si>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</si>
  <si>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</si>
  <si>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</si>
  <si>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</si>
  <si>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</si>
  <si>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</si>
  <si>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</si>
  <si>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</si>
  <si>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</si>
  <si>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</si>
  <si>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</si>
  <si>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</si>
  <si>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</si>
  <si>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</si>
  <si>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</si>
  <si>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</si>
  <si>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</si>
  <si>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</si>
  <si>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</si>
  <si>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</si>
  <si>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</si>
  <si>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</si>
  <si>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</si>
  <si>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</si>
  <si>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</si>
  <si>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</si>
  <si>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</si>
  <si>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</si>
  <si>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</si>
  <si>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</si>
  <si>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</si>
  <si>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</si>
  <si>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</si>
  <si>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</si>
  <si>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</si>
  <si>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</si>
  <si>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</si>
  <si>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</si>
  <si>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</si>
  <si>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</si>
  <si>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</si>
  <si>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</si>
  <si>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</si>
  <si>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</si>
  <si>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</si>
  <si>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</si>
  <si>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</si>
  <si>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</si>
  <si>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</si>
  <si>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</si>
  <si>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</si>
  <si>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</si>
  <si>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</si>
  <si>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</si>
  <si>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</si>
  <si>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</si>
  <si>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</si>
  <si>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</si>
  <si>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</si>
  <si>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</si>
  <si>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</si>
  <si>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</si>
  <si>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</si>
  <si>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</si>
  <si>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</si>
  <si>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</si>
  <si>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</si>
  <si>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</si>
  <si>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</si>
  <si>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</si>
  <si>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</si>
  <si>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</si>
  <si>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</si>
  <si>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</si>
  <si>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</si>
  <si>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</si>
  <si>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</si>
  <si>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</si>
  <si>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</si>
  <si>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</si>
  <si>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</si>
  <si>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</si>
  <si>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</si>
  <si>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</si>
  <si>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</si>
  <si>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</si>
  <si>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</si>
  <si>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</si>
  <si>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</si>
  <si>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</si>
  <si>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</si>
  <si>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</si>
  <si>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</si>
  <si>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</si>
  <si>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</si>
  <si>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</si>
  <si>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</si>
  <si>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</si>
  <si>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</si>
  <si>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</si>
  <si>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</si>
  <si>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</si>
  <si>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</si>
  <si>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</si>
  <si>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</si>
  <si>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</si>
  <si>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</si>
  <si>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</si>
  <si>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</si>
  <si>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</si>
  <si>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</si>
  <si>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</si>
  <si>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</si>
  <si>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</si>
  <si>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</si>
  <si>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</si>
  <si>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</si>
  <si>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</si>
  <si>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</si>
  <si>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</si>
  <si>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</si>
  <si>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</si>
  <si>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</si>
  <si>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</si>
  <si>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</si>
  <si>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</si>
  <si>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</si>
  <si>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</si>
  <si>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</si>
  <si>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</si>
  <si>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</si>
  <si>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</si>
  <si>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</si>
  <si>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</si>
  <si>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</si>
  <si>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</si>
  <si>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</si>
  <si>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</si>
  <si>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</si>
  <si>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</si>
  <si>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</si>
  <si>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</si>
  <si>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</si>
  <si>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</si>
  <si>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</si>
  <si>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</si>
  <si>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</si>
  <si>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</si>
  <si>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</si>
  <si>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</si>
  <si>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</si>
  <si>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</si>
  <si>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</si>
  <si>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</si>
  <si>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</si>
  <si>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</si>
  <si>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</si>
  <si>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</si>
  <si>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</si>
  <si>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</si>
  <si>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</si>
  <si>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</si>
  <si>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</si>
  <si>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</si>
  <si>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</si>
  <si>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</si>
  <si>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</si>
  <si>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</si>
  <si>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</si>
  <si>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</si>
  <si>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</si>
  <si>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</si>
  <si>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</si>
  <si>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</si>
  <si>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</si>
  <si>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</si>
  <si>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</si>
  <si>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</si>
  <si>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</si>
  <si>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</si>
  <si>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</si>
  <si>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</si>
  <si>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</si>
  <si>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</si>
  <si>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</si>
  <si>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</si>
  <si>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</si>
  <si>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</si>
  <si>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</si>
  <si>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</si>
  <si>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</si>
  <si>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</si>
  <si>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</si>
  <si>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</si>
  <si>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</si>
  <si>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</si>
  <si>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</si>
  <si>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</si>
  <si>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</si>
  <si>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</si>
  <si>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</si>
  <si>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</si>
  <si>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</si>
  <si>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</si>
  <si>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</si>
  <si>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</si>
  <si>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</si>
  <si>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</si>
  <si>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</si>
  <si>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</si>
  <si>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</si>
  <si>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</si>
  <si>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</si>
  <si>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</si>
  <si>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</si>
  <si>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</si>
  <si>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</si>
  <si>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</si>
  <si>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</si>
  <si>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</si>
  <si>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</si>
  <si>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</si>
  <si>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</si>
  <si>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</si>
  <si>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</si>
  <si>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</si>
  <si>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</si>
  <si>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</si>
  <si>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</si>
  <si>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</si>
  <si>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</si>
  <si>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</si>
  <si>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</si>
  <si>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</si>
  <si>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</si>
  <si>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</si>
  <si>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</si>
  <si>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</si>
  <si>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</si>
  <si>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</si>
  <si>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</si>
  <si>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</si>
  <si>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</si>
  <si>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</si>
  <si>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</si>
  <si>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</si>
  <si>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</si>
  <si>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</si>
  <si>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</si>
  <si>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</si>
  <si>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</si>
  <si>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</si>
  <si>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</si>
  <si>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</si>
  <si>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</si>
  <si>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</si>
  <si>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</si>
  <si>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</si>
  <si>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</si>
  <si>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</si>
  <si>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</si>
  <si>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</si>
  <si>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</si>
  <si>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</si>
  <si>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</si>
  <si>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</si>
  <si>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</si>
  <si>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</si>
  <si>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</si>
  <si>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</si>
  <si>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</si>
  <si>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</si>
  <si>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</si>
  <si>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</si>
  <si>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</si>
  <si>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</si>
  <si>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</si>
  <si>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</si>
  <si>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</si>
  <si>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</si>
  <si>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</si>
  <si>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</si>
  <si>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</si>
  <si>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</si>
  <si>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</si>
  <si>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</si>
  <si>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</si>
  <si>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</si>
  <si>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</si>
  <si>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</si>
  <si>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</si>
  <si>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</si>
  <si>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</si>
  <si>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</si>
  <si>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</si>
  <si>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</si>
  <si>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</si>
  <si>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</si>
  <si>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</si>
  <si>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</si>
  <si>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</si>
  <si>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</si>
  <si>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</si>
  <si>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</si>
  <si>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</si>
  <si>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</si>
  <si>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</si>
  <si>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</si>
  <si>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</si>
  <si>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</si>
  <si>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</si>
  <si>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</si>
  <si>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</si>
  <si>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</si>
  <si>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</si>
  <si>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</si>
  <si>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</si>
  <si>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</si>
  <si>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</si>
  <si>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</si>
  <si>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</si>
  <si>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</si>
  <si>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</si>
  <si>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</si>
  <si>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</si>
  <si>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</si>
  <si>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</si>
  <si>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</si>
  <si>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</si>
  <si>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</si>
  <si>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</si>
  <si>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</si>
  <si>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</si>
  <si>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</si>
  <si>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</si>
  <si>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</si>
  <si>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</si>
  <si>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</si>
  <si>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</si>
  <si>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</si>
  <si>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</si>
  <si>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</si>
  <si>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</si>
  <si>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</si>
  <si>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</si>
  <si>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</si>
  <si>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</si>
  <si>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</si>
  <si>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</si>
  <si>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</si>
  <si>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</si>
  <si>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</si>
  <si>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</si>
  <si>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</si>
  <si>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</si>
  <si>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</si>
  <si>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</si>
  <si>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</si>
  <si>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</si>
  <si>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</si>
  <si>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</si>
  <si>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</si>
  <si>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</si>
  <si>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</si>
  <si>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</si>
  <si>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</si>
  <si>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</si>
  <si>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</si>
  <si>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</si>
  <si>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</si>
  <si>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</si>
  <si>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</si>
  <si>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</si>
  <si>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</si>
  <si>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</si>
  <si>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</si>
  <si>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</si>
  <si>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</si>
  <si>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</si>
  <si>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</si>
  <si>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</si>
  <si>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</si>
  <si>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</si>
  <si>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</si>
  <si>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</si>
  <si>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</si>
  <si>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</si>
  <si>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</si>
  <si>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</si>
  <si>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</si>
  <si>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</si>
  <si>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</si>
  <si>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</si>
  <si>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</si>
  <si>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</si>
  <si>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</si>
  <si>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</si>
  <si>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</si>
  <si>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</si>
  <si>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</si>
  <si>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</si>
  <si>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</si>
  <si>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</si>
  <si>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</si>
  <si>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</si>
  <si>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</si>
  <si>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</si>
  <si>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</si>
  <si>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</si>
  <si>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</si>
  <si>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</si>
  <si>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</si>
  <si>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</si>
  <si>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</si>
  <si>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</si>
  <si>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</si>
  <si>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</si>
  <si>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</si>
  <si>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</si>
  <si>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</si>
  <si>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</si>
  <si>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</si>
  <si>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</si>
  <si>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</si>
  <si>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</si>
  <si>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</si>
  <si>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</si>
  <si>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</si>
  <si>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</si>
  <si>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</si>
  <si>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</si>
  <si>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</si>
  <si>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</si>
  <si>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</si>
  <si>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</si>
  <si>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</si>
  <si>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</si>
  <si>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</si>
  <si>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</si>
  <si>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</si>
  <si>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</si>
  <si>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</si>
  <si>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</si>
  <si>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</si>
  <si>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</si>
  <si>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</si>
  <si>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</si>
  <si>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</si>
  <si>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</si>
  <si>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</si>
  <si>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</si>
  <si>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</si>
  <si>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</si>
  <si>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</si>
  <si>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</si>
  <si>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</si>
  <si>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</si>
  <si>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</si>
  <si>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</si>
  <si>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</si>
  <si>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</si>
  <si>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</si>
  <si>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</si>
  <si>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</si>
  <si>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</si>
  <si>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</si>
  <si>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</si>
  <si>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</si>
  <si>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</si>
  <si>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</si>
  <si>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</si>
  <si>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</si>
  <si>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</si>
  <si>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</si>
  <si>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</si>
  <si>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</si>
  <si>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</si>
  <si>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</si>
  <si>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</si>
  <si>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</si>
  <si>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</si>
  <si>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</si>
  <si>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</si>
  <si>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</si>
  <si>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</si>
  <si>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</si>
  <si>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</si>
  <si>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</si>
  <si>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</si>
  <si>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</si>
  <si>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</si>
  <si>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</si>
  <si>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</si>
  <si>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</si>
  <si>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</si>
  <si>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</si>
  <si>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</si>
  <si>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</si>
  <si>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</si>
  <si>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</si>
  <si>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</si>
  <si>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</si>
  <si>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</si>
  <si>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</si>
  <si>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</si>
  <si>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</si>
  <si>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</si>
  <si>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</si>
  <si>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</si>
  <si>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</si>
  <si>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</si>
  <si>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</si>
  <si>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</si>
  <si>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</si>
  <si>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</si>
  <si>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</si>
  <si>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</si>
  <si>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</si>
  <si>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</si>
  <si>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</si>
  <si>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</si>
  <si>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</si>
  <si>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</si>
  <si>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</si>
  <si>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</si>
  <si>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</si>
  <si>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</si>
  <si>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</si>
  <si>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</si>
  <si>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</si>
  <si>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</si>
  <si>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</si>
  <si>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</si>
  <si>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</si>
  <si>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</si>
  <si>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</si>
  <si>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</si>
  <si>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</si>
  <si>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</si>
  <si>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</si>
  <si>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</si>
  <si>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</si>
  <si>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</si>
  <si>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</si>
  <si>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</si>
  <si>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</si>
  <si>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</si>
  <si>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</si>
  <si>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</si>
  <si>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</si>
  <si>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</si>
  <si>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</si>
  <si>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</si>
  <si>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</si>
  <si>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</si>
  <si>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</si>
  <si>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</si>
  <si>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</si>
  <si>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</si>
  <si>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</si>
  <si>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</si>
  <si>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</si>
  <si>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</si>
  <si>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</si>
  <si>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</si>
  <si>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</si>
  <si>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</si>
  <si>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</si>
  <si>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</si>
  <si>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</si>
  <si>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</si>
  <si>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</si>
  <si>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</si>
  <si>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</si>
  <si>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</si>
  <si>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</si>
  <si>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</si>
  <si>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</si>
  <si>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</si>
  <si>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</si>
  <si>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</si>
  <si>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</si>
  <si>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</si>
  <si>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</si>
  <si>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</si>
  <si>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</si>
  <si>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</si>
  <si>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</si>
  <si>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</si>
  <si>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</si>
  <si>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</si>
  <si>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</si>
  <si>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</si>
  <si>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</si>
  <si>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</si>
  <si>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</si>
  <si>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</si>
  <si>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</si>
  <si>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</si>
  <si>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</si>
  <si>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</si>
  <si>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</si>
  <si>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</si>
  <si>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</si>
  <si>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</si>
  <si>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</si>
  <si>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</si>
  <si>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</si>
  <si>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</si>
  <si>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</si>
  <si>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</si>
  <si>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</si>
  <si>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</si>
  <si>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</si>
  <si>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</si>
  <si>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</si>
  <si>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</si>
  <si>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</si>
  <si>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</si>
  <si>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</si>
  <si>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</si>
  <si>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</si>
  <si>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</si>
  <si>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</si>
  <si>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</si>
  <si>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</si>
  <si>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</si>
  <si>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</si>
  <si>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</si>
  <si>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</si>
  <si>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</si>
  <si>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</si>
  <si>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</si>
  <si>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</si>
  <si>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</si>
  <si>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</si>
  <si>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</si>
  <si>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</si>
  <si>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</si>
  <si>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</si>
  <si>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</si>
  <si>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</si>
  <si>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</si>
  <si>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</si>
  <si>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</si>
  <si>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</si>
  <si>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</si>
  <si>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</si>
  <si>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</si>
  <si>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</si>
  <si>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</si>
  <si>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</si>
  <si>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</si>
  <si>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</si>
  <si>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</si>
  <si>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</si>
  <si>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</si>
  <si>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</si>
  <si>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</si>
  <si>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</si>
  <si>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</si>
  <si>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</si>
  <si>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</si>
  <si>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</si>
  <si>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</si>
  <si>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</si>
  <si>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</si>
  <si>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</si>
  <si>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</si>
  <si>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</si>
  <si>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</si>
  <si>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</si>
  <si>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</si>
  <si>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</si>
  <si>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</si>
  <si>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</si>
  <si>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</si>
  <si>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</si>
  <si>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</si>
  <si>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</si>
  <si>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</si>
  <si>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</si>
  <si>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</si>
  <si>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</si>
  <si>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</si>
  <si>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</si>
  <si>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</si>
  <si>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</si>
  <si>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</si>
  <si>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</si>
  <si>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</si>
  <si>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</si>
  <si>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</si>
  <si>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</si>
  <si>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</si>
  <si>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</si>
  <si>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</si>
  <si>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</si>
  <si>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</si>
  <si>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</si>
  <si>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</si>
  <si>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</si>
  <si>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</si>
  <si>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</si>
  <si>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</si>
  <si>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</si>
  <si>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</si>
  <si>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</si>
  <si>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</si>
  <si>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</si>
  <si>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</si>
  <si>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</si>
  <si>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</si>
  <si>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</si>
  <si>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</si>
  <si>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</si>
  <si>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</si>
  <si>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</si>
  <si>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</si>
  <si>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</si>
  <si>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</si>
  <si>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</si>
  <si>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</si>
  <si>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</si>
  <si>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</si>
  <si>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</si>
  <si>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</si>
  <si>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</si>
  <si>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</si>
  <si>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</si>
  <si>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</si>
  <si>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</si>
  <si>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</si>
  <si>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</si>
  <si>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</si>
  <si>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</si>
  <si>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</si>
  <si>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</si>
  <si>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</si>
  <si>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</si>
  <si>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</si>
  <si>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</si>
  <si>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</si>
  <si>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</si>
  <si>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</si>
  <si>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</si>
  <si>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</si>
  <si>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</si>
  <si>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</si>
  <si>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</si>
  <si>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</si>
  <si>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</si>
  <si>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</si>
  <si>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</si>
  <si>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</si>
  <si>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</si>
  <si>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</si>
  <si>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</si>
  <si>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</si>
  <si>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</si>
  <si>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</si>
  <si>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</si>
  <si>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</si>
  <si>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</si>
  <si>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</si>
  <si>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</si>
  <si>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</si>
  <si>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</si>
  <si>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</si>
  <si>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</si>
  <si>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</si>
  <si>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</si>
  <si>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</si>
  <si>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</si>
  <si>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</si>
  <si>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</si>
  <si>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</si>
  <si>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</si>
  <si>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</si>
  <si>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</si>
  <si>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</si>
  <si>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</si>
  <si>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</si>
  <si>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</si>
  <si>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</si>
  <si>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</si>
  <si>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</si>
  <si>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</si>
  <si>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</si>
  <si>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</si>
  <si>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</si>
  <si>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</si>
  <si>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</si>
  <si>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</si>
  <si>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</si>
  <si>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</si>
  <si>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</si>
  <si>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</si>
  <si>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</si>
  <si>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</si>
  <si>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</si>
  <si>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</si>
  <si>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</si>
  <si>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</si>
  <si>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</si>
  <si>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</si>
  <si>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</si>
  <si>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</si>
  <si>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</si>
  <si>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</si>
  <si>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</si>
  <si>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</si>
  <si>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</si>
  <si>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</si>
  <si>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</si>
  <si>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</si>
  <si>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</si>
  <si>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</si>
  <si>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</si>
  <si>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</si>
  <si>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</si>
  <si>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</si>
  <si>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</si>
  <si>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</si>
  <si>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</si>
  <si>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</si>
  <si>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</si>
  <si>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</si>
  <si>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</si>
  <si>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</si>
  <si>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</si>
  <si>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</si>
  <si>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</si>
  <si>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</si>
  <si>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</si>
  <si>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</si>
  <si>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</si>
  <si>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</si>
  <si>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</si>
  <si>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</si>
  <si>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</si>
  <si>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</si>
  <si>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</si>
  <si>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</si>
  <si>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</si>
  <si>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</si>
  <si>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</si>
  <si>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</si>
  <si>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</si>
  <si>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</si>
  <si>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</si>
  <si>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</si>
  <si>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</si>
  <si>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</si>
  <si>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</si>
  <si>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</si>
  <si>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</si>
  <si>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</si>
  <si>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</si>
  <si>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</si>
  <si>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</si>
  <si>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</si>
  <si>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</si>
  <si>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</si>
  <si>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</si>
  <si>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</si>
  <si>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</si>
  <si>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</si>
  <si>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</si>
  <si>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</si>
  <si>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</si>
  <si>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</si>
  <si>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</si>
  <si>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</si>
  <si>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</si>
  <si>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</si>
  <si>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</si>
  <si>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</si>
  <si>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</si>
  <si>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</si>
  <si>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</si>
  <si>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</si>
  <si>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</si>
  <si>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</si>
  <si>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</si>
  <si>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</si>
  <si>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</si>
  <si>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</si>
  <si>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</si>
  <si>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</si>
  <si>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</si>
  <si>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</si>
  <si>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</si>
  <si>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</si>
  <si>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</si>
  <si>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</si>
  <si>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</si>
  <si>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</si>
  <si>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</si>
  <si>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</si>
  <si>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</si>
  <si>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</si>
  <si>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</si>
  <si>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</si>
  <si>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</si>
  <si>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</si>
  <si>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</si>
  <si>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</si>
  <si>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</si>
  <si>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</si>
  <si>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</si>
  <si>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</si>
  <si>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</si>
  <si>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</si>
  <si>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</si>
  <si>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</si>
  <si>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</si>
  <si>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</si>
  <si>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</si>
  <si>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</si>
  <si>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</si>
  <si>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</si>
  <si>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</si>
  <si>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</si>
  <si>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</si>
  <si>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</si>
  <si>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</si>
  <si>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</si>
  <si>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</si>
  <si>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</si>
  <si>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</si>
  <si>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</si>
  <si>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</si>
  <si>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</si>
  <si>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</si>
  <si>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</si>
  <si>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</si>
  <si>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</si>
  <si>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</si>
  <si>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</si>
  <si>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</si>
  <si>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</si>
  <si>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</si>
  <si>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</si>
  <si>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</si>
  <si>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</si>
  <si>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</si>
  <si>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</si>
  <si>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</si>
  <si>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</si>
  <si>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</si>
  <si>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</si>
  <si>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</si>
  <si>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</si>
  <si>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</si>
  <si>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</si>
  <si>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</si>
  <si>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</si>
  <si>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</si>
  <si>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</si>
  <si>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</si>
  <si>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</si>
  <si>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</si>
  <si>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</si>
  <si>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</si>
  <si>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</si>
  <si>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</si>
  <si>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</si>
  <si>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</si>
  <si>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</si>
  <si>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</si>
  <si>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</si>
  <si>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</si>
  <si>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</si>
  <si>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</si>
  <si>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</si>
  <si>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</si>
  <si>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</si>
  <si>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</si>
  <si>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</si>
  <si>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</si>
  <si>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</si>
  <si>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</si>
  <si>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</si>
  <si>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</si>
  <si>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</si>
  <si>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</si>
  <si>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</si>
  <si>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</si>
  <si>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</si>
  <si>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</si>
  <si>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</si>
  <si>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</si>
  <si>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</si>
  <si>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</si>
  <si>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</si>
  <si>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</si>
  <si>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</si>
  <si>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</si>
  <si>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</si>
  <si>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</si>
  <si>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</si>
  <si>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</si>
  <si>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</si>
  <si>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</si>
  <si>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</si>
  <si>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</si>
  <si>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</si>
  <si>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</si>
  <si>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</si>
  <si>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</si>
  <si>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</si>
  <si>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</si>
  <si>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</si>
  <si>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</si>
  <si>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</si>
  <si>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</si>
  <si>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</si>
  <si>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</si>
  <si>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</si>
  <si>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</si>
  <si>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</si>
  <si>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</si>
  <si>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</si>
  <si>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</si>
  <si>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</si>
  <si>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</si>
  <si>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</si>
  <si>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</si>
  <si>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</si>
  <si>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</si>
  <si>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</si>
  <si>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</si>
  <si>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</si>
  <si>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</si>
  <si>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</si>
  <si>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</si>
  <si>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</si>
  <si>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</si>
  <si>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</si>
  <si>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</si>
  <si>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</si>
  <si>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</si>
  <si>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</si>
  <si>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</si>
  <si>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</si>
  <si>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</si>
  <si>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</si>
  <si>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</si>
  <si>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</si>
  <si>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</si>
  <si>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</si>
  <si>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</si>
  <si>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</si>
  <si>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</si>
  <si>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</si>
  <si>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</si>
  <si>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</si>
  <si>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</si>
  <si>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</si>
  <si>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</si>
  <si>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</si>
  <si>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</si>
  <si>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</si>
  <si>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</si>
  <si>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</si>
  <si>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</si>
  <si>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</si>
  <si>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</si>
  <si>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</si>
  <si>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</si>
  <si>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</si>
  <si>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</si>
  <si>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</si>
  <si>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</si>
  <si>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</si>
  <si>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</si>
  <si>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</si>
  <si>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</si>
  <si>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</si>
  <si>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</si>
  <si>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</si>
  <si>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</si>
  <si>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</si>
  <si>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</si>
  <si>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</si>
  <si>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</si>
  <si>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</si>
  <si>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</si>
  <si>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</si>
  <si>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</si>
  <si>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</si>
  <si>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</si>
  <si>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</si>
  <si>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</si>
  <si>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</si>
  <si>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</si>
  <si>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</si>
  <si>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</si>
  <si>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</si>
  <si>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</si>
  <si>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</si>
  <si>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</si>
  <si>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</si>
  <si>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</si>
  <si>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</si>
  <si>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</si>
  <si>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</si>
  <si>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</si>
  <si>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</si>
  <si>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</si>
  <si>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</si>
  <si>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</si>
  <si>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</si>
  <si>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</si>
  <si>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</si>
  <si>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</si>
  <si>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</si>
  <si>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</si>
  <si>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</si>
  <si>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</si>
  <si>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</si>
  <si>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</si>
  <si>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</si>
  <si>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</si>
  <si>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</si>
  <si>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</si>
  <si>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</si>
  <si>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</si>
  <si>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</si>
  <si>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</si>
  <si>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</si>
  <si>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</si>
  <si>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</si>
  <si>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</si>
  <si>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</si>
  <si>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</si>
  <si>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</si>
  <si>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</si>
  <si>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</si>
  <si>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</si>
  <si>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</si>
  <si>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</si>
  <si>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</si>
  <si>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</si>
  <si>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</si>
  <si>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</si>
  <si>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</si>
  <si>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</si>
  <si>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</si>
  <si>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</si>
  <si>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</si>
  <si>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</si>
  <si>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</si>
  <si>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</si>
  <si>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</si>
  <si>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</si>
  <si>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</si>
  <si>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</si>
  <si>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</si>
  <si>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</si>
  <si>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</si>
  <si>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</si>
  <si>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</si>
  <si>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</si>
  <si>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</si>
  <si>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</si>
  <si>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</si>
  <si>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</si>
  <si>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</si>
  <si>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</si>
  <si>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</si>
  <si>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</si>
  <si>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</si>
  <si>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</si>
  <si>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</si>
  <si>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</si>
  <si>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</si>
  <si>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</si>
  <si>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</si>
  <si>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</si>
  <si>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</si>
  <si>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</si>
  <si>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</si>
  <si>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</si>
  <si>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</si>
  <si>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</si>
  <si>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</si>
  <si>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</si>
  <si>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</si>
  <si>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</si>
  <si>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</si>
  <si>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</si>
  <si>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</si>
  <si>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</si>
  <si>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</si>
  <si>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</si>
  <si>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</si>
  <si>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</si>
  <si>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</si>
  <si>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</si>
  <si>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</si>
  <si>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</si>
  <si>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</si>
  <si>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</si>
  <si>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</si>
  <si>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</si>
  <si>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</si>
  <si>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</si>
  <si>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</si>
  <si>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</si>
  <si>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</si>
  <si>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</si>
  <si>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</si>
  <si>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</si>
  <si>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</si>
  <si>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</si>
  <si>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</si>
  <si>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</si>
  <si>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</si>
  <si>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</si>
  <si>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</si>
  <si>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</si>
  <si>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</si>
  <si>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</si>
  <si>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</si>
  <si>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</si>
  <si>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</si>
  <si>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</si>
  <si>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</si>
  <si>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</si>
  <si>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</si>
  <si>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</si>
  <si>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</si>
  <si>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</si>
  <si>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</si>
  <si>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</si>
  <si>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</si>
  <si>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</si>
  <si>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</si>
  <si>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</si>
  <si>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</si>
  <si>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</si>
  <si>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</si>
  <si>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</si>
  <si>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</si>
  <si>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</si>
  <si>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</si>
  <si>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</si>
  <si>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</si>
  <si>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</si>
  <si>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</si>
  <si>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</si>
  <si>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</si>
  <si>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</si>
  <si>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</si>
  <si>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</si>
  <si>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</si>
  <si>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</si>
  <si>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</si>
  <si>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</si>
  <si>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</si>
  <si>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</si>
  <si>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</si>
  <si>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</si>
  <si>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</si>
  <si>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</si>
  <si>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</si>
  <si>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</si>
  <si>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</si>
  <si>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</si>
  <si>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</si>
  <si>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</si>
  <si>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</si>
  <si>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</si>
  <si>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</si>
  <si>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</si>
  <si>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</si>
  <si>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</si>
  <si>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</si>
  <si>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</si>
  <si>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</si>
  <si>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</si>
  <si>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</si>
  <si>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</si>
  <si>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</si>
  <si>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</si>
  <si>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</si>
  <si>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</si>
  <si>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</si>
  <si>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</si>
  <si>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</si>
  <si>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</si>
  <si>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</si>
  <si>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</si>
  <si>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</si>
  <si>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</si>
  <si>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</si>
  <si>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</si>
  <si>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</si>
  <si>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</si>
  <si>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</si>
  <si>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</si>
  <si>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</si>
  <si>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</si>
  <si>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</si>
  <si>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</si>
  <si>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</si>
  <si>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</si>
  <si>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</si>
  <si>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</si>
  <si>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</si>
  <si>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</si>
  <si>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</si>
  <si>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</si>
  <si>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</si>
  <si>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</si>
  <si>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</si>
  <si>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</si>
  <si>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</si>
  <si>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</si>
  <si>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</si>
  <si>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</si>
  <si>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</si>
  <si>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</si>
  <si>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</si>
  <si>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</si>
  <si>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</si>
  <si>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</si>
  <si>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</si>
  <si>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</si>
  <si>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</si>
  <si>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</si>
  <si>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</si>
  <si>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</si>
  <si>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</si>
  <si>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</si>
  <si>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</si>
  <si>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</si>
  <si>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</si>
  <si>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</si>
  <si>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</si>
  <si>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</si>
  <si>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</si>
  <si>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</si>
  <si>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</si>
  <si>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</si>
  <si>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</si>
  <si>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</si>
  <si>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</si>
  <si>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</si>
  <si>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</si>
  <si>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</si>
  <si>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</si>
  <si>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</si>
  <si>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</si>
  <si>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</si>
  <si>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</si>
  <si>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</si>
  <si>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</si>
  <si>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</si>
  <si>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</si>
  <si>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</si>
  <si>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</si>
  <si>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</si>
  <si>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</si>
  <si>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</si>
  <si>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</si>
  <si>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</si>
  <si>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</si>
  <si>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</si>
  <si>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</si>
  <si>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</si>
  <si>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</si>
  <si>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</si>
  <si>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</si>
  <si>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</si>
  <si>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</si>
  <si>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</si>
  <si>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</si>
  <si>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</si>
  <si>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</si>
  <si>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</si>
  <si>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</si>
  <si>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</si>
  <si>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</si>
  <si>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</si>
  <si>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</si>
  <si>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</si>
  <si>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</si>
  <si>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</si>
  <si>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</si>
  <si>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</si>
  <si>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</si>
  <si>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</si>
  <si>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</si>
  <si>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</si>
  <si>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</si>
  <si>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</si>
  <si>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</si>
  <si>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</si>
  <si>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</si>
  <si>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</si>
  <si>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</si>
  <si>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</si>
  <si>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</si>
  <si>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</si>
  <si>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</si>
  <si>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</si>
  <si>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</si>
  <si>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</si>
  <si>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</si>
  <si>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</si>
  <si>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</si>
  <si>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</si>
  <si>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</si>
  <si>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</si>
  <si>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</si>
  <si>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</si>
  <si>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</si>
  <si>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</si>
  <si>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</si>
  <si>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</si>
  <si>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</si>
  <si>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</si>
  <si>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</si>
  <si>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</si>
  <si>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</si>
  <si>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</si>
  <si>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</si>
  <si>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</si>
  <si>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</si>
  <si>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</si>
  <si>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</si>
  <si>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</si>
  <si>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</si>
  <si>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</si>
  <si>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</si>
  <si>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</si>
  <si>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</si>
  <si>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</si>
  <si>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</si>
  <si>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</si>
  <si>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</si>
  <si>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</si>
  <si>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</si>
  <si>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</si>
  <si>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</si>
  <si>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</si>
  <si>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</si>
  <si>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</si>
  <si>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</si>
  <si>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</si>
  <si>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</si>
  <si>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</si>
  <si>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</si>
  <si>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</si>
  <si>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</si>
  <si>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</si>
  <si>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</si>
  <si>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</si>
  <si>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</si>
  <si>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</si>
  <si>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</si>
  <si>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</si>
  <si>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</si>
  <si>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</si>
  <si>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</si>
  <si>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</si>
  <si>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</si>
  <si>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</si>
  <si>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</si>
  <si>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</si>
  <si>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</si>
  <si>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</si>
  <si>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</si>
  <si>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</si>
  <si>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</si>
  <si>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</si>
  <si>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</si>
  <si>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</si>
  <si>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</si>
  <si>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</si>
  <si>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</si>
  <si>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</si>
  <si>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</si>
  <si>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</si>
  <si>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</si>
  <si>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</si>
  <si>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</si>
  <si>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</si>
  <si>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</si>
  <si>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</si>
  <si>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</si>
  <si>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</si>
  <si>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</si>
  <si>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</si>
  <si>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</si>
  <si>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</si>
  <si>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</si>
  <si>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</si>
  <si>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</si>
  <si>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</si>
  <si>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</si>
  <si>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</si>
  <si>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</si>
  <si>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</si>
  <si>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</si>
  <si>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</si>
  <si>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</si>
  <si>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</si>
  <si>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</si>
  <si>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</si>
  <si>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</si>
  <si>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</si>
  <si>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</si>
  <si>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</si>
  <si>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</si>
  <si>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</si>
  <si>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</si>
  <si>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</si>
  <si>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</si>
  <si>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</si>
  <si>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</si>
  <si>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</si>
  <si>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</si>
  <si>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</si>
  <si>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</si>
  <si>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</si>
  <si>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</si>
  <si>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</si>
  <si>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</si>
  <si>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</si>
  <si>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</si>
  <si>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</si>
  <si>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</si>
  <si>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</si>
  <si>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</si>
  <si>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</si>
  <si>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</si>
  <si>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</si>
  <si>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</si>
  <si>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</si>
  <si>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</si>
  <si>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</si>
  <si>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</si>
  <si>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</si>
  <si>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</si>
  <si>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</si>
  <si>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</si>
  <si>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</si>
  <si>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</si>
  <si>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</si>
  <si>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</si>
  <si>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</si>
  <si>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</si>
  <si>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</si>
  <si>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</si>
  <si>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</si>
  <si>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</si>
  <si>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</si>
  <si>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</si>
  <si>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</si>
  <si>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</si>
  <si>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</si>
  <si>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</si>
  <si>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</si>
  <si>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</si>
  <si>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</si>
  <si>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</si>
  <si>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</si>
  <si>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</si>
  <si>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</si>
  <si>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</si>
  <si>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</si>
  <si>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</si>
  <si>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</si>
  <si>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</si>
  <si>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</si>
  <si>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</si>
  <si>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</si>
  <si>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</si>
  <si>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</si>
  <si>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</si>
  <si>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</si>
  <si>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</si>
  <si>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</si>
  <si>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</si>
  <si>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</si>
  <si>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</si>
  <si>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</si>
  <si>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</si>
  <si>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</si>
  <si>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</si>
  <si>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</si>
  <si>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</si>
  <si>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</si>
  <si>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</si>
  <si>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</si>
  <si>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</si>
  <si>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</si>
  <si>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</si>
  <si>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</si>
  <si>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</si>
  <si>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</si>
  <si>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</si>
  <si>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</si>
  <si>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</si>
  <si>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</si>
  <si>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</si>
  <si>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</si>
  <si>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</si>
  <si>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</si>
  <si>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</si>
  <si>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</si>
  <si>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</si>
  <si>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</si>
  <si>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</si>
  <si>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</si>
  <si>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</si>
  <si>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</si>
  <si>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</si>
  <si>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</si>
  <si>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</si>
  <si>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</si>
  <si>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</si>
  <si>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</si>
  <si>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</si>
  <si>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</si>
  <si>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</si>
  <si>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</si>
  <si>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</si>
  <si>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</si>
  <si>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</si>
  <si>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</si>
  <si>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</si>
  <si>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</si>
  <si>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</si>
  <si>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</si>
  <si>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</si>
  <si>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</si>
  <si>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</si>
  <si>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</si>
  <si>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</si>
  <si>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</si>
  <si>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</si>
  <si>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</si>
  <si>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</si>
  <si>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</si>
  <si>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</si>
  <si>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</si>
  <si>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</si>
  <si>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</si>
  <si>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</si>
  <si>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</si>
  <si>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</si>
  <si>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</si>
  <si>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</si>
  <si>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</si>
  <si>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</si>
  <si>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</si>
  <si>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</si>
  <si>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</si>
  <si>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</si>
  <si>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</si>
  <si>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</si>
  <si>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</si>
  <si>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</si>
  <si>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</si>
  <si>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</si>
  <si>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</si>
  <si>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</si>
  <si>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</si>
  <si>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</si>
  <si>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</si>
  <si>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</si>
  <si>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</si>
  <si>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</si>
  <si>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</si>
  <si>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</si>
  <si>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</si>
  <si>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</si>
  <si>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</si>
  <si>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</si>
  <si>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</si>
  <si>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</si>
  <si>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</si>
  <si>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</si>
  <si>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</si>
  <si>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</si>
  <si>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</si>
  <si>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</si>
  <si>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</si>
  <si>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</si>
  <si>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</si>
  <si>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</si>
  <si>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</si>
  <si>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</si>
  <si>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</si>
  <si>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</si>
  <si>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</si>
  <si>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</si>
  <si>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</si>
  <si>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</si>
  <si>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</si>
  <si>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</si>
  <si>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</si>
  <si>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</si>
  <si>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</si>
  <si>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</si>
  <si>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</si>
  <si>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</si>
  <si>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</si>
  <si>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</si>
  <si>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</si>
  <si>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</si>
  <si>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</si>
  <si>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</si>
  <si>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</si>
  <si>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</si>
  <si>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</si>
  <si>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</si>
  <si>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</si>
  <si>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</si>
  <si>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</si>
  <si>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</si>
  <si>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</si>
  <si>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</si>
  <si>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</si>
  <si>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</si>
  <si>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</si>
  <si>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</si>
  <si>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</si>
  <si>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</si>
  <si>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</si>
  <si>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</si>
  <si>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</si>
  <si>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</si>
  <si>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</si>
  <si>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</si>
  <si>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</si>
  <si>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</si>
  <si>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</si>
  <si>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</si>
  <si>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</si>
  <si>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</si>
  <si>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</si>
  <si>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</si>
  <si>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</si>
  <si>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</si>
  <si>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</si>
  <si>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</si>
  <si>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</si>
  <si>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</si>
  <si>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</si>
  <si>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</si>
  <si>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</si>
  <si>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</si>
  <si>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</si>
  <si>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</si>
  <si>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</si>
  <si>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</si>
  <si>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</si>
  <si>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</si>
  <si>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</si>
  <si>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</si>
  <si>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</si>
  <si>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</si>
  <si>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</si>
  <si>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</si>
  <si>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</si>
  <si>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</si>
  <si>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</si>
  <si>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</si>
  <si>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</si>
  <si>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</si>
  <si>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</si>
  <si>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</si>
  <si>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</si>
  <si>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</si>
  <si>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</si>
  <si>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</si>
  <si>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</si>
  <si>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</si>
  <si>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</si>
  <si>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</si>
  <si>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</si>
  <si>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</si>
  <si>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</si>
  <si>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</si>
  <si>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</si>
  <si>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</si>
  <si>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</si>
  <si>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</si>
  <si>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</si>
  <si>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</si>
  <si>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</si>
  <si>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</si>
  <si>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</si>
  <si>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</si>
  <si>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</si>
  <si>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</si>
  <si>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</si>
  <si>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</si>
  <si>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</si>
  <si>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</si>
  <si>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</si>
  <si>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</si>
  <si>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</si>
  <si>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</si>
  <si>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</si>
  <si>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</si>
  <si>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</si>
  <si>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</si>
  <si>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</si>
  <si>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</si>
  <si>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</si>
  <si>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</si>
  <si>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</si>
  <si>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</si>
  <si>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</si>
  <si>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</si>
  <si>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</si>
  <si>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</si>
  <si>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</si>
  <si>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</si>
  <si>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</si>
  <si>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</si>
  <si>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</si>
  <si>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</si>
  <si>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</si>
  <si>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</si>
  <si>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</si>
  <si>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</si>
  <si>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</si>
  <si>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</si>
  <si>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</si>
  <si>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</si>
  <si>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</si>
  <si>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</si>
  <si>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</si>
  <si>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</si>
  <si>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</si>
  <si>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</si>
  <si>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</si>
  <si>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</si>
  <si>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</si>
  <si>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</si>
  <si>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</si>
  <si>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</si>
  <si>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</si>
  <si>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</si>
  <si>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</si>
  <si>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</si>
  <si>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</si>
  <si>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</si>
  <si>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</si>
  <si>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</si>
  <si>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</si>
  <si>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</si>
  <si>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</si>
  <si>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</si>
  <si>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</si>
  <si>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</si>
  <si>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</si>
  <si>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</si>
  <si>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</si>
  <si>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</si>
  <si>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</si>
  <si>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</si>
  <si>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</si>
  <si>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</si>
  <si>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</si>
  <si>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</si>
  <si>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</si>
  <si>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</si>
  <si>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</si>
  <si>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</si>
  <si>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</si>
  <si>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</si>
  <si>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</si>
  <si>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</si>
  <si>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</si>
  <si>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</si>
  <si>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</si>
  <si>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</si>
  <si>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</si>
  <si>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</si>
  <si>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</si>
  <si>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</si>
  <si>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</si>
  <si>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</si>
  <si>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</si>
  <si>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</si>
  <si>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</si>
  <si>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</si>
  <si>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</si>
  <si>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</si>
  <si>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</si>
  <si>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</si>
  <si>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</si>
  <si>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</si>
  <si>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</si>
  <si>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</si>
  <si>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</si>
  <si>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</si>
  <si>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</si>
  <si>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</si>
  <si>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</si>
  <si>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</si>
  <si>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</si>
  <si>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</si>
  <si>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</si>
  <si>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</si>
  <si>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</si>
  <si>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</si>
  <si>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</si>
  <si>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</si>
  <si>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</si>
  <si>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</si>
  <si>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</si>
  <si>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</si>
  <si>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</si>
  <si>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</si>
  <si>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</si>
  <si>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</si>
  <si>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</si>
  <si>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</si>
  <si>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</si>
  <si>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</si>
  <si>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</si>
  <si>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</si>
  <si>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</si>
  <si>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</si>
  <si>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</si>
  <si>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</si>
  <si>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</si>
  <si>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</si>
  <si>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</si>
  <si>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</si>
  <si>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</si>
  <si>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</si>
  <si>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</si>
  <si>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</si>
  <si>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</si>
  <si>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</si>
  <si>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</si>
  <si>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</si>
  <si>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</si>
  <si>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</si>
  <si>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</si>
  <si>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</si>
  <si>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</si>
  <si>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</si>
  <si>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</si>
  <si>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</si>
  <si>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</si>
  <si>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</si>
  <si>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</si>
  <si>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</si>
  <si>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</si>
  <si>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</si>
  <si>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</si>
  <si>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</si>
  <si>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</si>
  <si>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</si>
  <si>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</si>
  <si>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</si>
  <si>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</si>
  <si>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</si>
  <si>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</si>
  <si>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</si>
  <si>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</si>
  <si>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</si>
  <si>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</si>
  <si>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</si>
  <si>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</si>
  <si>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</si>
  <si>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</si>
  <si>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</si>
  <si>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</si>
  <si>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</si>
  <si>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</si>
  <si>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</si>
  <si>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</si>
  <si>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</si>
  <si>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</si>
  <si>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</si>
  <si>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</si>
  <si>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</si>
  <si>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</si>
  <si>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</si>
  <si>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</si>
  <si>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</si>
  <si>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</si>
  <si>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</si>
  <si>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</si>
  <si>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</si>
  <si>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</si>
  <si>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</si>
  <si>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</si>
  <si>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</si>
  <si>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</si>
  <si>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</si>
  <si>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</si>
  <si>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</si>
  <si>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</si>
  <si>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</si>
  <si>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</si>
  <si>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</si>
  <si>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</si>
  <si>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</si>
  <si>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</si>
  <si>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</si>
  <si>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</si>
  <si>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</si>
  <si>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</si>
  <si>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</si>
  <si>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</si>
  <si>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</si>
  <si>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</si>
  <si>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</si>
  <si>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</si>
  <si>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</si>
  <si>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</si>
  <si>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</si>
  <si>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</si>
  <si>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</si>
  <si>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</si>
  <si>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</si>
  <si>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</si>
  <si>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</si>
  <si>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</si>
  <si>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</si>
  <si>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</si>
  <si>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</si>
  <si>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</si>
  <si>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</si>
  <si>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</si>
  <si>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</si>
  <si>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</si>
  <si>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</si>
  <si>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</si>
  <si>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</si>
  <si>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</si>
  <si>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</si>
  <si>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</si>
  <si>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</si>
  <si>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</si>
  <si>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</si>
  <si>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</si>
  <si>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</si>
  <si>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</si>
  <si>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</si>
  <si>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</si>
  <si>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</si>
  <si>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</si>
  <si>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</si>
  <si>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</si>
  <si>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</si>
  <si>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</si>
  <si>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</si>
  <si>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</si>
  <si>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</si>
  <si>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</si>
  <si>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</si>
  <si>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</si>
  <si>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</si>
  <si>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</si>
  <si>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</si>
  <si>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</si>
  <si>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</si>
  <si>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</si>
  <si>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</si>
  <si>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</si>
  <si>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</si>
  <si>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</si>
  <si>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</si>
  <si>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</si>
  <si>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</si>
  <si>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</si>
  <si>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</si>
  <si>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</si>
  <si>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</si>
  <si>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</si>
  <si>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</si>
  <si>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</si>
  <si>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</si>
  <si>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</si>
  <si>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</si>
  <si>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</si>
  <si>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</si>
  <si>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</si>
  <si>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</si>
  <si>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</si>
  <si>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</si>
  <si>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</si>
  <si>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</si>
  <si>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</si>
  <si>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</si>
  <si>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</si>
  <si>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</si>
  <si>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</si>
  <si>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</si>
  <si>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</si>
  <si>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</si>
  <si>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</si>
  <si>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</si>
  <si>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</si>
  <si>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</si>
  <si>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</si>
  <si>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</si>
  <si>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</si>
  <si>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</si>
  <si>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</si>
  <si>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</si>
  <si>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</si>
  <si>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</si>
  <si>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</si>
  <si>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</si>
  <si>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</si>
  <si>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</si>
  <si>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</si>
  <si>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</si>
  <si>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</si>
  <si>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</si>
  <si>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</si>
  <si>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</si>
  <si>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</si>
  <si>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</si>
  <si>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</si>
  <si>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</si>
  <si>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</si>
  <si>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</si>
  <si>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</si>
  <si>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</si>
  <si>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</si>
  <si>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</si>
  <si>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</si>
  <si>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</si>
  <si>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</si>
  <si>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</si>
  <si>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</si>
  <si>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</si>
  <si>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</si>
  <si>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</si>
  <si>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</si>
  <si>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</si>
  <si>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</si>
  <si>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</si>
  <si>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</si>
  <si>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</si>
  <si>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</si>
  <si>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</si>
  <si>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</si>
  <si>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</si>
  <si>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</si>
  <si>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</si>
  <si>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</si>
  <si>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</si>
  <si>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</si>
  <si>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</si>
  <si>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</si>
  <si>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</si>
  <si>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</si>
  <si>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</si>
  <si>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</si>
  <si>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</si>
  <si>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</si>
  <si>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</si>
  <si>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</si>
  <si>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</si>
  <si>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</si>
  <si>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</si>
  <si>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</si>
  <si>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</si>
  <si>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</si>
  <si>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</si>
  <si>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</si>
  <si>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</si>
  <si>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</si>
  <si>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</si>
  <si>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</si>
  <si>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</si>
  <si>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</si>
  <si>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</si>
  <si>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</si>
  <si>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</si>
  <si>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</si>
  <si>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</si>
  <si>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</si>
  <si>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</si>
  <si>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</si>
  <si>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</si>
  <si>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</si>
  <si>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</si>
  <si>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</si>
  <si>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</si>
  <si>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</si>
  <si>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</si>
  <si>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</si>
  <si>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</si>
  <si>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</si>
  <si>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</si>
  <si>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</si>
  <si>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</si>
  <si>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</si>
  <si>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</si>
  <si>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</si>
  <si>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</si>
  <si>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</si>
  <si>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</si>
  <si>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</si>
  <si>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</si>
  <si>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</si>
  <si>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</si>
  <si>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</si>
  <si>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</si>
  <si>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</si>
  <si>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</si>
  <si>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</si>
  <si>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</si>
  <si>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</si>
  <si>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</si>
  <si>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</si>
  <si>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</si>
  <si>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</si>
  <si>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</si>
  <si>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</si>
  <si>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</si>
  <si>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</si>
  <si>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</si>
  <si>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</si>
  <si>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</si>
  <si>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</si>
  <si>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</si>
  <si>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</si>
  <si>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</si>
  <si>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</si>
  <si>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</si>
  <si>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</si>
  <si>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</si>
  <si>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</si>
  <si>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</si>
  <si>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</si>
  <si>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</si>
  <si>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</si>
  <si>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</si>
  <si>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</si>
  <si>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</si>
  <si>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</si>
  <si>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</si>
  <si>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</si>
  <si>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</si>
  <si>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</si>
  <si>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</si>
  <si>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</si>
  <si>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</si>
  <si>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</si>
  <si>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</si>
  <si>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</si>
  <si>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</si>
  <si>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</si>
  <si>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</si>
  <si>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</si>
  <si>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</si>
  <si>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</si>
  <si>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</si>
  <si>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</si>
  <si>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</si>
  <si>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</si>
  <si>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</si>
  <si>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</si>
  <si>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</si>
  <si>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</si>
  <si>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</si>
  <si>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</si>
  <si>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</si>
  <si>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</si>
  <si>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</si>
  <si>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</si>
  <si>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</si>
  <si>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</si>
  <si>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</si>
  <si>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</si>
  <si>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</si>
  <si>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</si>
  <si>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</si>
  <si>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</si>
  <si>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</si>
  <si>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</si>
  <si>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</si>
  <si>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</si>
  <si>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</si>
  <si>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</si>
  <si>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</si>
  <si>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</si>
  <si>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</si>
  <si>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</si>
  <si>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</si>
  <si>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</si>
  <si>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</si>
  <si>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</si>
  <si>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</si>
  <si>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</si>
  <si>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</si>
  <si>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</si>
  <si>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</si>
  <si>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</si>
  <si>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</si>
  <si>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</si>
  <si>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</si>
  <si>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</si>
  <si>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</si>
  <si>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</si>
  <si>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</si>
  <si>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</si>
  <si>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</si>
  <si>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</si>
  <si>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</si>
  <si>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</si>
  <si>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</si>
  <si>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</si>
  <si>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</si>
  <si>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</si>
  <si>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</si>
  <si>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</si>
  <si>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</si>
  <si>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</si>
  <si>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</si>
  <si>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</si>
  <si>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</si>
  <si>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</si>
  <si>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</si>
  <si>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</si>
  <si>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</si>
  <si>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</si>
  <si>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</si>
  <si>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</si>
  <si>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</si>
  <si>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</si>
  <si>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</si>
  <si>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</si>
  <si>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</si>
  <si>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</si>
  <si>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</si>
  <si>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</si>
  <si>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</si>
  <si>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</si>
  <si>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</si>
  <si>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</si>
  <si>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</si>
  <si>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</si>
  <si>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</si>
  <si>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</si>
  <si>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</si>
  <si>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</si>
  <si>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</si>
  <si>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</si>
  <si>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</si>
  <si>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</si>
  <si>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</si>
  <si>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</si>
  <si>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</si>
  <si>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</si>
  <si>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</si>
  <si>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</si>
  <si>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</si>
  <si>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</si>
  <si>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</si>
  <si>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</si>
  <si>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</si>
  <si>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</si>
  <si>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</si>
  <si>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</si>
  <si>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</si>
  <si>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</si>
  <si>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</si>
  <si>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</si>
  <si>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</si>
  <si>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</si>
  <si>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</si>
  <si>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</si>
  <si>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</si>
  <si>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</si>
  <si>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</si>
  <si>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</si>
  <si>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</si>
  <si>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</si>
  <si>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</si>
  <si>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</si>
  <si>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</si>
  <si>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</si>
  <si>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</si>
  <si>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</si>
  <si>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</si>
  <si>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</si>
  <si>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</si>
  <si>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</si>
  <si>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</si>
  <si>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</si>
  <si>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</si>
  <si>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</si>
  <si>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</si>
  <si>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</si>
  <si>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</si>
  <si>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</si>
  <si>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</si>
  <si>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</si>
  <si>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</si>
  <si>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</si>
  <si>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</si>
  <si>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</si>
  <si>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</si>
  <si>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</si>
  <si>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</si>
  <si>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</si>
  <si>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</si>
  <si>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</si>
  <si>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</si>
  <si>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</si>
  <si>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</si>
  <si>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</si>
  <si>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</si>
  <si>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</si>
  <si>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</si>
  <si>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</si>
  <si>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</si>
  <si>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</si>
  <si>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</si>
  <si>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</si>
  <si>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</si>
  <si>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</si>
  <si>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</si>
  <si>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</si>
  <si>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</si>
  <si>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</si>
  <si>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</si>
  <si>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</si>
  <si>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</si>
  <si>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</si>
  <si>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</si>
  <si>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</si>
  <si>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</si>
  <si>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</si>
  <si>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</si>
  <si>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</si>
  <si>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</si>
  <si>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</si>
  <si>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</si>
  <si>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</si>
  <si>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</si>
  <si>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</si>
  <si>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</si>
  <si>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</si>
  <si>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</si>
  <si>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</si>
  <si>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</si>
  <si>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</si>
  <si>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</si>
  <si>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</si>
  <si>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</si>
  <si>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</si>
  <si>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</si>
  <si>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</si>
  <si>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</si>
  <si>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</si>
  <si>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</si>
  <si>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</si>
  <si>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</si>
  <si>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</si>
  <si>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</si>
  <si>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</si>
  <si>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</si>
  <si>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</si>
  <si>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</si>
  <si>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</si>
  <si>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</si>
  <si>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</si>
  <si>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</si>
  <si>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</si>
  <si>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</si>
  <si>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</si>
  <si>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</si>
  <si>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</si>
  <si>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</si>
  <si>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</si>
  <si>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</si>
  <si>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</si>
  <si>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</si>
  <si>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</si>
  <si>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</si>
  <si>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</si>
  <si>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</si>
  <si>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</si>
  <si>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</si>
  <si>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</si>
  <si>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</si>
  <si>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</si>
  <si>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</si>
  <si>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</si>
  <si>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</si>
  <si>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</si>
  <si>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</si>
  <si>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</si>
  <si>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</si>
  <si>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</si>
  <si>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</si>
  <si>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</si>
  <si>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</si>
  <si>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</si>
  <si>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</si>
  <si>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</si>
  <si>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</si>
  <si>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</si>
  <si>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</si>
  <si>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</si>
  <si>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</si>
  <si>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</si>
  <si>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</si>
  <si>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</si>
  <si>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</si>
  <si>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</si>
  <si>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</si>
  <si>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</si>
  <si>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</si>
  <si>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</si>
  <si>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</si>
  <si>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</si>
  <si>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</si>
  <si>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</si>
  <si>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</si>
  <si>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</si>
  <si>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</si>
  <si>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</si>
  <si>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</si>
  <si>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</si>
  <si>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</si>
  <si>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</si>
  <si>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</si>
  <si>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</si>
  <si>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</si>
  <si>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</si>
  <si>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</si>
  <si>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</si>
  <si>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</si>
  <si>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</si>
  <si>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</si>
  <si>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</si>
  <si>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</si>
  <si>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</si>
  <si>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</si>
  <si>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</si>
  <si>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</si>
  <si>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</si>
  <si>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</si>
  <si>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</si>
  <si>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</si>
  <si>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</si>
  <si>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</si>
  <si>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</si>
  <si>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</si>
  <si>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</si>
  <si>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</si>
  <si>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</si>
  <si>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</si>
  <si>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</si>
  <si>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</si>
  <si>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</si>
  <si>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</si>
  <si>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</si>
  <si>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</si>
  <si>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</si>
  <si>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</si>
  <si>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</si>
  <si>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</si>
  <si>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</si>
  <si>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</si>
  <si>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</si>
  <si>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</si>
  <si>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</si>
  <si>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</si>
  <si>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</si>
  <si>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</si>
  <si>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</si>
  <si>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</si>
  <si>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</si>
  <si>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</si>
  <si>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</si>
  <si>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</si>
  <si>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</si>
  <si>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</si>
  <si>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</si>
  <si>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</si>
  <si>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</si>
  <si>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</si>
  <si>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</si>
  <si>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</si>
  <si>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</si>
  <si>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</si>
  <si>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</si>
  <si>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</si>
  <si>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</si>
  <si>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</si>
  <si>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</si>
  <si>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</si>
  <si>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</si>
  <si>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</si>
  <si>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</si>
  <si>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</si>
  <si>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</si>
  <si>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</si>
  <si>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</si>
  <si>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</si>
  <si>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</si>
  <si>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</si>
  <si>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</si>
  <si>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</si>
  <si>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</si>
  <si>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</si>
  <si>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</si>
  <si>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</si>
  <si>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</si>
  <si>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</si>
  <si>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</si>
  <si>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</si>
  <si>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</si>
  <si>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</si>
  <si>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</si>
  <si>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</si>
  <si>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</si>
  <si>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</si>
  <si>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</si>
  <si>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</si>
  <si>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</si>
  <si>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</si>
  <si>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</si>
  <si>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</si>
  <si>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</si>
  <si>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</si>
  <si>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</si>
  <si>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</si>
  <si>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</si>
  <si>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</si>
  <si>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</si>
  <si>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</si>
  <si>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</si>
  <si>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</si>
  <si>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</si>
  <si>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</si>
  <si>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</si>
  <si>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</si>
  <si>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</si>
  <si>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</si>
  <si>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</si>
  <si>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</si>
  <si>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</si>
  <si>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</si>
  <si>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</si>
  <si>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</si>
  <si>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</si>
  <si>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</si>
  <si>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</si>
  <si>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</si>
  <si>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</si>
  <si>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</si>
  <si>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</si>
  <si>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</si>
  <si>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</si>
  <si>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</si>
  <si>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</si>
  <si>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</si>
  <si>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</si>
  <si>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</si>
  <si>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</si>
  <si>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</si>
  <si>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</si>
  <si>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</si>
  <si>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</si>
  <si>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</si>
  <si>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</si>
  <si>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</si>
  <si>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</si>
  <si>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</si>
  <si>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</si>
  <si>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</si>
  <si>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</si>
  <si>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</si>
  <si>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</si>
  <si>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</si>
  <si>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</si>
  <si>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</si>
  <si>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</si>
  <si>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</si>
  <si>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</si>
  <si>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</si>
  <si>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</si>
  <si>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</si>
  <si>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</si>
  <si>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</si>
  <si>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</si>
  <si>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</si>
  <si>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</si>
  <si>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</si>
  <si>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</si>
  <si>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</si>
  <si>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</si>
  <si>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</si>
  <si>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</si>
  <si>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</si>
  <si>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</si>
  <si>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</si>
  <si>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</si>
  <si>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</si>
  <si>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</si>
  <si>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</si>
  <si>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</si>
  <si>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</si>
  <si>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</si>
  <si>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</si>
  <si>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</si>
  <si>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</si>
  <si>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</si>
  <si>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</si>
  <si>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</si>
  <si>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</si>
  <si>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</si>
  <si>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</si>
  <si>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</si>
  <si>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</si>
  <si>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</si>
  <si>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</si>
  <si>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</si>
  <si>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</si>
  <si>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</si>
  <si>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</si>
  <si>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</si>
  <si>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</si>
  <si>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</si>
  <si>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</si>
  <si>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</si>
  <si>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</si>
  <si>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</si>
  <si>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</si>
  <si>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</si>
  <si>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</si>
  <si>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</si>
  <si>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</si>
  <si>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</si>
  <si>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</si>
  <si>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</si>
  <si>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</si>
  <si>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</si>
  <si>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</si>
  <si>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</si>
  <si>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</si>
  <si>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</si>
  <si>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</si>
  <si>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</si>
  <si>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</si>
  <si>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</si>
  <si>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</si>
  <si>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</si>
  <si>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</si>
  <si>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</si>
  <si>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</si>
  <si>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</si>
  <si>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</si>
  <si>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</si>
  <si>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</si>
  <si>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</si>
  <si>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</si>
  <si>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</si>
  <si>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</si>
  <si>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</si>
  <si>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</si>
  <si>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</si>
  <si>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</si>
  <si>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</si>
  <si>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</si>
  <si>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</si>
  <si>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</si>
  <si>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</si>
  <si>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</si>
  <si>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</si>
  <si>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</si>
  <si>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</si>
  <si>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</si>
  <si>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</si>
  <si>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</si>
  <si>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</si>
  <si>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</si>
  <si>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</si>
  <si>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</si>
  <si>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</si>
  <si>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</si>
  <si>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</si>
  <si>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</si>
  <si>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</si>
  <si>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</si>
  <si>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</si>
  <si>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</si>
  <si>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</si>
  <si>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</si>
  <si>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</si>
  <si>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</si>
  <si>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</si>
  <si>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</si>
  <si>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</si>
  <si>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</si>
  <si>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</si>
  <si>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</si>
  <si>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</si>
  <si>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</si>
  <si>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</si>
  <si>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</si>
  <si>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</si>
  <si>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</si>
  <si>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</si>
  <si>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</si>
  <si>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</si>
  <si>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</si>
  <si>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</si>
  <si>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</si>
  <si>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</si>
  <si>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</si>
  <si>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</si>
  <si>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</si>
  <si>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</si>
  <si>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</si>
  <si>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</si>
  <si>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</si>
  <si>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</si>
  <si>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</si>
  <si>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</si>
  <si>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</si>
  <si>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</si>
  <si>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</si>
  <si>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</si>
  <si>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</si>
  <si>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</si>
  <si>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</si>
  <si>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</si>
  <si>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</si>
  <si>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</si>
  <si>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</si>
  <si>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</si>
  <si>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</si>
  <si>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</si>
  <si>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</si>
  <si>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</si>
  <si>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</si>
  <si>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</si>
  <si>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</si>
  <si>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</si>
  <si>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</si>
  <si>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</si>
  <si>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</si>
  <si>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</si>
  <si>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</si>
  <si>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</si>
  <si>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</si>
  <si>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</si>
  <si>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</si>
  <si>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</si>
  <si>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</si>
  <si>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</si>
  <si>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</si>
  <si>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</si>
  <si>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</si>
  <si>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</si>
  <si>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</si>
  <si>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</si>
  <si>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</si>
  <si>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</si>
  <si>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</si>
  <si>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</si>
  <si>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</si>
  <si>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</si>
  <si>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</si>
  <si>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</si>
  <si>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</si>
  <si>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</si>
  <si>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</si>
  <si>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</si>
  <si>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</si>
  <si>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</si>
  <si>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</si>
  <si>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</si>
  <si>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</si>
  <si>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</si>
  <si>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</si>
  <si>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</si>
  <si>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</si>
  <si>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</si>
  <si>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</si>
  <si>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</si>
  <si>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</si>
  <si>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</si>
  <si>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</si>
  <si>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</si>
  <si>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</si>
  <si>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</si>
  <si>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</si>
  <si>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</si>
  <si>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</si>
  <si>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</si>
  <si>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</si>
  <si>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</si>
  <si>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</si>
  <si>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</si>
  <si>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</si>
  <si>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</si>
  <si>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</si>
  <si>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</si>
  <si>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</si>
  <si>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</si>
  <si>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</si>
  <si>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</si>
  <si>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</si>
  <si>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</si>
  <si>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</si>
  <si>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</si>
  <si>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</si>
  <si>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</si>
  <si>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</si>
  <si>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</si>
  <si>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</si>
  <si>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</si>
  <si>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</si>
  <si>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</si>
  <si>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</si>
  <si>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</si>
  <si>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</si>
  <si>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</si>
  <si>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</si>
  <si>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</si>
  <si>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</si>
  <si>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</si>
  <si>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</si>
  <si>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</si>
  <si>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</si>
  <si>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</si>
  <si>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</si>
  <si>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</si>
  <si>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</si>
  <si>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</si>
  <si>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</si>
  <si>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</si>
  <si>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</si>
  <si>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</si>
  <si>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</si>
  <si>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</si>
  <si>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</si>
  <si>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</si>
  <si>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</si>
  <si>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</si>
  <si>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</si>
  <si>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</si>
  <si>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</si>
  <si>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</si>
  <si>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</si>
  <si>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</si>
  <si>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</si>
  <si>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</si>
  <si>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</si>
  <si>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</si>
  <si>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</si>
  <si>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</si>
  <si>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</si>
  <si>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</si>
  <si>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</si>
  <si>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</si>
  <si>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</si>
  <si>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</si>
  <si>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</si>
  <si>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</si>
  <si>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</si>
  <si>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</si>
  <si>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</si>
  <si>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</si>
  <si>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</si>
  <si>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</si>
  <si>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</si>
  <si>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</si>
  <si>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</si>
  <si>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</si>
  <si>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</si>
  <si>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</si>
  <si>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</si>
  <si>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</si>
  <si>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</si>
  <si>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</si>
  <si>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</si>
  <si>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</si>
  <si>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</si>
  <si>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</si>
  <si>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</si>
  <si>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</si>
  <si>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</si>
  <si>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</si>
  <si>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</si>
  <si>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</si>
  <si>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</si>
  <si>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</si>
  <si>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</si>
  <si>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</si>
  <si>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</si>
  <si>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</si>
  <si>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</si>
  <si>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</si>
  <si>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</si>
  <si>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</si>
  <si>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</si>
  <si>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</si>
  <si>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</si>
  <si>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</si>
  <si>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</si>
  <si>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</si>
  <si>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</si>
  <si>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</si>
  <si>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</si>
  <si>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</si>
  <si>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</si>
  <si>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</si>
  <si>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</si>
  <si>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</si>
  <si>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</si>
  <si>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</si>
  <si>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</si>
  <si>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</si>
  <si>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</si>
  <si>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</si>
  <si>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</si>
  <si>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</si>
  <si>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</si>
  <si>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</si>
  <si>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</si>
  <si>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</si>
  <si>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</si>
  <si>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</si>
  <si>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</si>
  <si>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</si>
  <si>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</si>
  <si>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</si>
  <si>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</si>
  <si>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</si>
  <si>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</si>
  <si>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</si>
  <si>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</si>
  <si>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</si>
  <si>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</si>
  <si>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</si>
  <si>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</si>
  <si>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</si>
  <si>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</si>
  <si>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</si>
  <si>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</si>
  <si>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</si>
  <si>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</si>
  <si>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</si>
  <si>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</si>
  <si>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</si>
  <si>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</si>
  <si>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</si>
  <si>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</si>
  <si>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</si>
  <si>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</si>
  <si>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</si>
  <si>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</si>
  <si>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</si>
  <si>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</si>
  <si>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</si>
  <si>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</si>
  <si>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</si>
  <si>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</si>
  <si>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</si>
  <si>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</si>
  <si>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</si>
  <si>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</si>
  <si>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</si>
  <si>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</si>
  <si>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</si>
  <si>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</si>
  <si>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</si>
  <si>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</si>
  <si>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</si>
  <si>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</si>
  <si>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</si>
  <si>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</si>
  <si>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</si>
  <si>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</si>
  <si>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</si>
  <si>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</si>
  <si>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</si>
  <si>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</si>
  <si>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</si>
  <si>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</si>
  <si>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</si>
  <si>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</si>
  <si>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</si>
  <si>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</si>
  <si>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</si>
  <si>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</si>
  <si>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</si>
  <si>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</si>
  <si>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</si>
  <si>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</si>
  <si>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</si>
  <si>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</si>
  <si>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</si>
  <si>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</si>
  <si>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</si>
  <si>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</si>
  <si>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</si>
  <si>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</si>
  <si>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</si>
  <si>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</si>
  <si>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</si>
  <si>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</si>
  <si>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</si>
  <si>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</si>
  <si>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</si>
  <si>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</si>
  <si>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</si>
  <si>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</si>
  <si>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</si>
  <si>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</si>
  <si>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</si>
  <si>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</si>
  <si>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</si>
  <si>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</si>
  <si>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</si>
  <si>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</si>
  <si>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</si>
  <si>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</si>
  <si>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</si>
  <si>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</si>
  <si>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</si>
  <si>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</si>
  <si>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</si>
  <si>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</si>
  <si>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</si>
  <si>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</si>
  <si>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</si>
  <si>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</si>
  <si>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</si>
  <si>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</si>
  <si>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</si>
  <si>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</si>
  <si>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</si>
  <si>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</si>
  <si>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</si>
  <si>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</si>
  <si>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</si>
  <si>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</si>
  <si>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</si>
  <si>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</si>
  <si>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</si>
  <si>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</si>
  <si>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</si>
  <si>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</si>
  <si>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</si>
  <si>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</si>
  <si>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</si>
  <si>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</si>
  <si>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</si>
  <si>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</si>
  <si>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</si>
  <si>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</si>
  <si>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</si>
  <si>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</si>
  <si>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</si>
  <si>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</si>
  <si>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</si>
  <si>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</si>
  <si>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</si>
  <si>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</si>
  <si>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</si>
  <si>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</si>
  <si>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</si>
  <si>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</si>
  <si>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</si>
  <si>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</si>
  <si>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</si>
  <si>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</si>
  <si>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</si>
  <si>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</si>
  <si>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</si>
  <si>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</si>
  <si>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</si>
  <si>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</si>
  <si>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</si>
  <si>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</si>
  <si>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</si>
  <si>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</si>
  <si>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</si>
  <si>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</si>
  <si>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</si>
  <si>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</si>
  <si>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</si>
  <si>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</si>
  <si>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</si>
  <si>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</si>
  <si>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</si>
  <si>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</si>
  <si>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</si>
  <si>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</si>
  <si>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</si>
  <si>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</si>
  <si>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</si>
  <si>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</si>
  <si>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</si>
  <si>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</si>
  <si>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</si>
  <si>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</si>
  <si>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</si>
  <si>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</si>
  <si>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</si>
  <si>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</si>
  <si>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</si>
  <si>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</si>
  <si>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</si>
  <si>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</si>
  <si>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</si>
  <si>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</si>
  <si>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</si>
  <si>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</si>
  <si>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</si>
  <si>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</si>
  <si>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</si>
  <si>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</si>
  <si>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</si>
  <si>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</si>
  <si>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</si>
  <si>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</si>
  <si>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</si>
  <si>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</si>
  <si>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</si>
  <si>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</si>
  <si>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</si>
  <si>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</si>
  <si>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</si>
  <si>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</si>
  <si>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</si>
  <si>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</si>
  <si>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</si>
  <si>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</si>
  <si>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</si>
  <si>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</si>
  <si>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</si>
  <si>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</si>
  <si>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</si>
  <si>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</si>
  <si>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</si>
  <si>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</si>
  <si>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</si>
  <si>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</si>
  <si>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</si>
  <si>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</si>
  <si>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</si>
  <si>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</si>
  <si>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</si>
  <si>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</si>
  <si>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</si>
  <si>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</si>
  <si>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</si>
  <si>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</si>
  <si>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</si>
  <si>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</si>
  <si>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</si>
  <si>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</si>
  <si>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</si>
  <si>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</si>
  <si>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</si>
  <si>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</si>
  <si>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</si>
  <si>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</si>
  <si>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</si>
  <si>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</si>
  <si>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</si>
  <si>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</si>
  <si>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</si>
  <si>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</si>
  <si>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</si>
  <si>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</si>
  <si>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</si>
  <si>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</si>
  <si>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</si>
  <si>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</si>
  <si>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</si>
  <si>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</si>
  <si>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</si>
  <si>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</si>
  <si>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</si>
  <si>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</si>
  <si>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</si>
  <si>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</si>
  <si>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</si>
  <si>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</si>
  <si>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</si>
  <si>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</si>
  <si>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</si>
  <si>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</si>
  <si>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</si>
  <si>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</si>
  <si>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</si>
  <si>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</si>
  <si>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</si>
  <si>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</si>
  <si>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</si>
  <si>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</si>
  <si>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</si>
  <si>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</si>
  <si>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</si>
  <si>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</si>
  <si>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</si>
  <si>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</si>
  <si>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</si>
  <si>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</si>
  <si>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</si>
  <si>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</si>
  <si>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</si>
  <si>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</si>
  <si>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</si>
  <si>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</si>
  <si>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</si>
  <si>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</si>
  <si>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</si>
  <si>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</si>
  <si>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</si>
  <si>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</si>
  <si>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</si>
  <si>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</si>
  <si>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</si>
  <si>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</si>
  <si>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</si>
  <si>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</si>
  <si>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</si>
  <si>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</si>
  <si>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</si>
  <si>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</si>
  <si>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</si>
  <si>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</si>
  <si>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</si>
  <si>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</si>
  <si>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</si>
  <si>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</si>
  <si>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</si>
  <si>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</si>
  <si>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</si>
  <si>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</si>
  <si>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</si>
  <si>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</si>
  <si>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</si>
  <si>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</si>
  <si>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</si>
  <si>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</si>
  <si>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</si>
  <si>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</si>
  <si>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</si>
  <si>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</si>
  <si>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</si>
  <si>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</si>
  <si>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</si>
  <si>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</si>
  <si>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</si>
  <si>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</si>
  <si>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</si>
  <si>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</si>
  <si>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</si>
  <si>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</si>
  <si>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</si>
  <si>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</si>
  <si>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</si>
  <si>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</si>
  <si>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</si>
  <si>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</si>
  <si>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</si>
  <si>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</si>
  <si>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</si>
  <si>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</si>
  <si>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</si>
  <si>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</si>
  <si>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</si>
  <si>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</si>
  <si>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</si>
  <si>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</si>
  <si>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</si>
  <si>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</si>
  <si>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</si>
  <si>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</si>
  <si>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</si>
  <si>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</si>
  <si>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</si>
  <si>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</si>
  <si>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</si>
  <si>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</si>
  <si>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</si>
  <si>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</si>
  <si>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</si>
  <si>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</si>
  <si>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</si>
  <si>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</si>
  <si>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</si>
  <si>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</si>
  <si>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</si>
  <si>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</si>
  <si>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</si>
  <si>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</si>
  <si>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</si>
  <si>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</si>
  <si>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</si>
  <si>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</si>
  <si>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</si>
  <si>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</si>
  <si>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</si>
  <si>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</si>
  <si>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</si>
  <si>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</si>
  <si>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</si>
  <si>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</si>
  <si>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</si>
  <si>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</si>
  <si>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</si>
  <si>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</si>
  <si>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</si>
  <si>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</si>
  <si>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</si>
  <si>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</si>
  <si>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</si>
  <si>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</si>
  <si>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</si>
  <si>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</si>
  <si>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</si>
  <si>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</si>
  <si>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</si>
  <si>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</si>
  <si>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</si>
  <si>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</si>
  <si>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</si>
  <si>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</si>
  <si>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</si>
  <si>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</si>
  <si>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</si>
  <si>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</si>
  <si>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</si>
  <si>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</si>
  <si>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</si>
  <si>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</si>
  <si>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</si>
  <si>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</si>
  <si>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</si>
  <si>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</si>
  <si>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</si>
  <si>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</si>
  <si>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</si>
  <si>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</si>
  <si>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</si>
  <si>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</si>
  <si>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</si>
  <si>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</si>
  <si>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</si>
  <si>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</si>
  <si>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</si>
  <si>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</si>
  <si>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</si>
  <si>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</si>
  <si>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</si>
  <si>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</si>
  <si>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</si>
  <si>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</si>
  <si>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</si>
  <si>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</si>
  <si>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</si>
  <si>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</si>
  <si>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</si>
  <si>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</si>
  <si>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</si>
  <si>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</si>
  <si>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</si>
  <si>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</si>
  <si>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</si>
  <si>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</si>
  <si>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</si>
  <si>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</si>
  <si>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</si>
  <si>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</si>
  <si>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</si>
  <si>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</si>
  <si>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</si>
  <si>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</si>
  <si>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</si>
  <si>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</si>
  <si>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</si>
  <si>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</si>
  <si>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</si>
  <si>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</si>
  <si>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</si>
  <si>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</si>
  <si>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</si>
  <si>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</si>
  <si>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</si>
  <si>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</si>
  <si>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</si>
  <si>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</si>
  <si>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</si>
  <si>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</si>
  <si>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</si>
  <si>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</si>
  <si>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</si>
  <si>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</si>
  <si>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</si>
  <si>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</si>
  <si>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</si>
  <si>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</si>
  <si>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</si>
  <si>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</si>
  <si>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</si>
  <si>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</si>
  <si>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</si>
  <si>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</si>
  <si>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</si>
  <si>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</si>
  <si>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</si>
  <si>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</si>
  <si>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</si>
  <si>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</si>
  <si>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</si>
  <si>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</si>
  <si>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</si>
  <si>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</si>
  <si>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</si>
  <si>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</si>
  <si>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</si>
  <si>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</si>
  <si>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</si>
  <si>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</si>
  <si>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</si>
  <si>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</si>
  <si>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</si>
  <si>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</si>
  <si>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</si>
  <si>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</si>
  <si>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</si>
  <si>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</si>
  <si>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</si>
  <si>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</si>
  <si>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</si>
  <si>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</si>
  <si>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</si>
  <si>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</si>
  <si>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</si>
  <si>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</si>
  <si>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</si>
  <si>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</si>
  <si>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</si>
  <si>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</si>
  <si>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</si>
  <si>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</si>
  <si>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</si>
  <si>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</si>
  <si>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</si>
  <si>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</si>
  <si>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</si>
  <si>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</si>
  <si>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</si>
  <si>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</si>
  <si>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</si>
  <si>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</si>
  <si>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</si>
  <si>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</si>
  <si>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</si>
  <si>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</si>
  <si>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</si>
  <si>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</si>
  <si>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</si>
  <si>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</si>
  <si>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</si>
  <si>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</si>
  <si>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</si>
  <si>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</si>
  <si>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</si>
  <si>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</si>
  <si>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</si>
  <si>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</si>
  <si>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</si>
  <si>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</si>
  <si>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</si>
  <si>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</si>
  <si>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</si>
  <si>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</si>
  <si>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</si>
  <si>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</si>
  <si>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</si>
  <si>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</si>
  <si>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</si>
  <si>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</si>
  <si>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</si>
  <si>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</si>
  <si>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</si>
  <si>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</si>
  <si>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</si>
  <si>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</si>
  <si>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</si>
  <si>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</si>
  <si>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</si>
  <si>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</si>
  <si>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</si>
  <si>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</si>
  <si>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</si>
  <si>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</si>
  <si>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</si>
  <si>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</si>
  <si>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</si>
  <si>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</si>
  <si>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</si>
  <si>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</si>
  <si>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</si>
  <si>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</si>
  <si>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</si>
  <si>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</si>
  <si>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</si>
  <si>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</si>
  <si>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</si>
  <si>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</si>
  <si>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</si>
  <si>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</si>
  <si>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</si>
  <si>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</si>
  <si>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</si>
  <si>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</si>
  <si>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</si>
  <si>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</si>
  <si>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</si>
  <si>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</si>
  <si>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</si>
  <si>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</si>
  <si>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</si>
  <si>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</si>
  <si>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</si>
  <si>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</si>
  <si>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</si>
  <si>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</si>
  <si>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</si>
  <si>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</si>
  <si>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</si>
  <si>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</si>
  <si>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</si>
  <si>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</si>
  <si>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</si>
  <si>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</si>
  <si>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</si>
  <si>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</si>
  <si>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</si>
  <si>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</si>
  <si>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</si>
  <si>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</si>
  <si>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</si>
  <si>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</si>
  <si>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</si>
  <si>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</si>
  <si>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</si>
  <si>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</si>
  <si>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</si>
  <si>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</si>
  <si>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</si>
  <si>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</si>
  <si>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</si>
  <si>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</si>
  <si>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</si>
  <si>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</si>
  <si>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</si>
  <si>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</si>
  <si>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</si>
  <si>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</si>
  <si>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</si>
  <si>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</si>
  <si>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</si>
  <si>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</si>
  <si>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</si>
  <si>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</si>
  <si>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</si>
  <si>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</si>
  <si>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</si>
  <si>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</si>
  <si>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</si>
  <si>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</si>
  <si>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</si>
  <si>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</si>
  <si>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</si>
  <si>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</si>
  <si>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</si>
  <si>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</si>
  <si>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</si>
  <si>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</si>
  <si>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</si>
  <si>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</si>
  <si>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</si>
  <si>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</si>
  <si>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</si>
  <si>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</si>
  <si>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</si>
  <si>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</si>
  <si>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</si>
  <si>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</si>
  <si>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</si>
  <si>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</si>
  <si>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</si>
  <si>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</si>
  <si>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</si>
  <si>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</si>
  <si>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</si>
  <si>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</si>
  <si>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</si>
  <si>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</si>
  <si>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</si>
  <si>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</si>
  <si>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</si>
  <si>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</si>
  <si>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</si>
  <si>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</si>
  <si>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</si>
  <si>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</si>
  <si>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</si>
  <si>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</si>
  <si>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</si>
  <si>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</si>
  <si>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</si>
  <si>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</si>
  <si>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</si>
  <si>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</si>
  <si>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</si>
  <si>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</si>
  <si>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</si>
  <si>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</si>
  <si>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</si>
  <si>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</si>
  <si>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</si>
  <si>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</si>
  <si>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</si>
  <si>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</si>
  <si>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</si>
  <si>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</si>
  <si>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</si>
  <si>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</si>
  <si>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</si>
  <si>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</si>
  <si>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</si>
  <si>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</si>
  <si>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</si>
  <si>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</si>
  <si>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</si>
  <si>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</si>
  <si>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</si>
  <si>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</si>
  <si>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</si>
  <si>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</si>
  <si>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</si>
  <si>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</si>
  <si>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</si>
  <si>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</si>
  <si>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</si>
  <si>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</si>
  <si>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</si>
  <si>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</si>
  <si>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</si>
  <si>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</si>
  <si>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</si>
  <si>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</si>
  <si>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</si>
  <si>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</si>
  <si>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</si>
  <si>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</si>
  <si>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</si>
  <si>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</si>
  <si>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</si>
  <si>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</si>
  <si>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</si>
  <si>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</si>
  <si>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</si>
  <si>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</si>
  <si>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</si>
  <si>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</si>
  <si>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</si>
  <si>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</si>
  <si>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</si>
  <si>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</si>
  <si>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</si>
  <si>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</si>
  <si>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</si>
  <si>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</si>
  <si>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</si>
  <si>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</si>
  <si>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</si>
  <si>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</si>
  <si>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</si>
  <si>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</si>
  <si>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</si>
  <si>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</si>
  <si>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</si>
  <si>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</si>
  <si>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</si>
  <si>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</si>
  <si>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</si>
  <si>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</si>
  <si>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</si>
  <si>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</si>
  <si>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</si>
  <si>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</si>
  <si>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</si>
  <si>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</si>
  <si>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</si>
  <si>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</si>
  <si>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</si>
  <si>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</si>
  <si>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</si>
  <si>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</si>
  <si>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</si>
  <si>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</si>
  <si>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</si>
  <si>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</si>
  <si>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</si>
  <si>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</si>
  <si>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</si>
  <si>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</si>
  <si>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</si>
  <si>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</si>
  <si>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</si>
  <si>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</si>
  <si>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</si>
  <si>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</si>
  <si>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</si>
  <si>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</si>
  <si>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</si>
  <si>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</si>
  <si>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</si>
  <si>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</si>
  <si>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</si>
  <si>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</si>
  <si>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</si>
  <si>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</si>
  <si>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</si>
  <si>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</si>
  <si>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</si>
  <si>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</si>
  <si>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</si>
  <si>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</si>
  <si>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</si>
  <si>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</si>
  <si>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</si>
  <si>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</si>
  <si>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</si>
  <si>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</si>
  <si>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</si>
  <si>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</si>
  <si>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</si>
  <si>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</si>
  <si>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</si>
  <si>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</si>
  <si>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</si>
  <si>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</si>
  <si>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</si>
  <si>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</si>
  <si>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</si>
  <si>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</si>
  <si>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</si>
  <si>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</si>
  <si>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</si>
  <si>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</si>
  <si>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</si>
  <si>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</si>
  <si>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</si>
  <si>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</si>
  <si>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</si>
  <si>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</si>
  <si>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</si>
  <si>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</si>
  <si>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</si>
  <si>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</si>
  <si>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</si>
  <si>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</si>
  <si>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</si>
  <si>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</si>
  <si>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</si>
  <si>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</si>
  <si>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</si>
  <si>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</si>
  <si>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</si>
  <si>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</si>
  <si>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</si>
  <si>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</si>
  <si>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</si>
  <si>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</si>
  <si>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</si>
  <si>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</si>
  <si>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</si>
  <si>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</si>
  <si>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</si>
  <si>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</si>
  <si>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</si>
  <si>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</si>
  <si>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</si>
  <si>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</si>
  <si>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</si>
  <si>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</si>
  <si>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</si>
  <si>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</si>
  <si>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</si>
  <si>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</si>
  <si>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</si>
  <si>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</si>
  <si>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</si>
  <si>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</si>
  <si>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</si>
  <si>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</si>
  <si>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</si>
  <si>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</si>
  <si>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</si>
  <si>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</si>
  <si>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</si>
  <si>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</si>
  <si>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</si>
  <si>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</si>
  <si>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</si>
  <si>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</si>
  <si>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</si>
  <si>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</si>
  <si>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</si>
  <si>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</si>
  <si>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</si>
  <si>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</si>
  <si>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</si>
  <si>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</si>
  <si>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</si>
  <si>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</si>
  <si>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</si>
  <si>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</si>
  <si>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</si>
  <si>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</si>
  <si>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</si>
  <si>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</si>
  <si>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</si>
  <si>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</si>
  <si>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</si>
  <si>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</si>
  <si>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</si>
  <si>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</si>
  <si>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</si>
  <si>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</si>
  <si>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</si>
  <si>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</si>
  <si>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</si>
  <si>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</si>
  <si>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</si>
  <si>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</si>
  <si>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</si>
  <si>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</si>
  <si>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</si>
  <si>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</si>
  <si>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</si>
  <si>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</si>
  <si>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</si>
  <si>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</si>
  <si>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</si>
  <si>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</si>
  <si>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</si>
  <si>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</si>
  <si>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</si>
  <si>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</si>
  <si>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</si>
  <si>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</si>
  <si>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</si>
  <si>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</si>
  <si>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</si>
  <si>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</si>
  <si>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</si>
  <si>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</si>
  <si>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</si>
  <si>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</si>
  <si>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</si>
  <si>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</si>
  <si>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</si>
  <si>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</si>
  <si>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</si>
  <si>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</si>
  <si>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</si>
  <si>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</si>
  <si>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</si>
  <si>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</si>
  <si>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</si>
  <si>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</si>
  <si>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</si>
  <si>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</si>
  <si>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</si>
  <si>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</si>
  <si>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</si>
  <si>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</si>
  <si>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</si>
  <si>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</si>
  <si>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</si>
  <si>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</si>
  <si>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</si>
  <si>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</si>
  <si>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</si>
  <si>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</si>
  <si>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</si>
  <si>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</si>
  <si>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</si>
  <si>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</si>
  <si>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</si>
  <si>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</si>
  <si>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</si>
  <si>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</si>
  <si>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</si>
  <si>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</si>
  <si>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</si>
  <si>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</si>
  <si>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</si>
  <si>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</si>
  <si>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</si>
  <si>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</si>
  <si>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</si>
  <si>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</si>
  <si>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</si>
  <si>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</si>
  <si>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</si>
  <si>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</si>
  <si>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</si>
  <si>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</si>
  <si>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</si>
  <si>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</si>
  <si>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</si>
  <si>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</si>
  <si>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</si>
  <si>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</si>
  <si>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</si>
  <si>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</si>
  <si>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</si>
  <si>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</si>
  <si>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</si>
  <si>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</si>
  <si>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</si>
  <si>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</si>
  <si>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</si>
  <si>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</si>
  <si>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</si>
  <si>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</si>
  <si>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</si>
  <si>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</si>
  <si>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</si>
  <si>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</si>
  <si>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</si>
  <si>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</si>
  <si>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</si>
  <si>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</si>
  <si>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</si>
  <si>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</si>
  <si>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</si>
  <si>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</si>
  <si>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</si>
  <si>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</si>
  <si>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</si>
  <si>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</si>
  <si>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</si>
  <si>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</si>
  <si>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</si>
  <si>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</si>
  <si>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</si>
  <si>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</si>
  <si>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</si>
  <si>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</si>
  <si>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</si>
  <si>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</si>
  <si>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</si>
  <si>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</si>
  <si>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</si>
  <si>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</si>
  <si>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</si>
  <si>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</si>
  <si>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</si>
  <si>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</si>
  <si>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</si>
  <si>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</si>
  <si>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</si>
  <si>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</si>
  <si>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</si>
  <si>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</si>
  <si>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</si>
  <si>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</si>
  <si>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</si>
  <si>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</si>
  <si>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</si>
  <si>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</si>
  <si>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</si>
  <si>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</si>
  <si>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</si>
  <si>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</si>
  <si>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</si>
  <si>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</si>
  <si>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</si>
  <si>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</si>
  <si>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</si>
  <si>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</si>
  <si>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</si>
  <si>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</si>
  <si>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</si>
  <si>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</si>
  <si>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</si>
  <si>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</si>
  <si>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</si>
  <si>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</si>
  <si>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</si>
  <si>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</si>
  <si>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</si>
  <si>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</si>
  <si>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</si>
  <si>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</si>
  <si>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</si>
  <si>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</si>
  <si>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</si>
  <si>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</si>
  <si>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</si>
  <si>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</si>
  <si>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</si>
  <si>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</si>
  <si>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</si>
  <si>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</si>
  <si>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</si>
  <si>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</si>
  <si>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</si>
  <si>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</si>
  <si>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</si>
  <si>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</si>
  <si>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</si>
  <si>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</si>
  <si>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</si>
  <si>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</si>
  <si>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</si>
  <si>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</si>
  <si>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</si>
  <si>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</si>
  <si>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</si>
  <si>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</si>
  <si>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</si>
  <si>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</si>
  <si>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</si>
  <si>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</si>
  <si>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</si>
  <si>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</si>
  <si>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</si>
  <si>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</si>
  <si>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</si>
  <si>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</si>
  <si>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</si>
  <si>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</si>
  <si>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</si>
  <si>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</si>
  <si>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</si>
  <si>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</si>
  <si>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</si>
  <si>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</si>
  <si>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</si>
  <si>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</si>
  <si>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</si>
  <si>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</si>
  <si>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</si>
  <si>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</si>
  <si>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</si>
  <si>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</si>
  <si>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</si>
  <si>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</si>
  <si>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</si>
  <si>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</si>
  <si>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</si>
  <si>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</si>
  <si>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</si>
  <si>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</si>
  <si>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</si>
  <si>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</si>
  <si>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</si>
  <si>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</si>
  <si>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</si>
  <si>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</si>
  <si>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</si>
  <si>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</si>
  <si>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</si>
  <si>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</si>
  <si>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</si>
  <si>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</si>
  <si>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</si>
  <si>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</si>
  <si>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</si>
  <si>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</si>
  <si>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</si>
  <si>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</si>
  <si>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</si>
  <si>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</si>
  <si>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</si>
  <si>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</si>
  <si>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</si>
  <si>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</si>
  <si>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</si>
  <si>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</si>
  <si>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</si>
  <si>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</si>
  <si>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</si>
  <si>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</si>
  <si>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</si>
  <si>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</si>
  <si>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</si>
  <si>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</si>
  <si>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</si>
  <si>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</si>
  <si>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</si>
  <si>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</si>
  <si>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</si>
  <si>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</si>
  <si>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</si>
  <si>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</si>
  <si>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</si>
  <si>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</si>
  <si>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</si>
  <si>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</si>
  <si>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</si>
  <si>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</si>
  <si>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</si>
  <si>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</si>
  <si>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</si>
  <si>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</si>
  <si>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</si>
  <si>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</si>
  <si>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</si>
  <si>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</si>
  <si>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</si>
  <si>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</si>
  <si>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</si>
  <si>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</si>
  <si>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</si>
  <si>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</si>
  <si>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</si>
  <si>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</si>
  <si>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</si>
  <si>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</si>
  <si>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</si>
  <si>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</si>
  <si>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</si>
  <si>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</si>
  <si>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</si>
  <si>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</si>
  <si>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</si>
  <si>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</si>
  <si>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</si>
  <si>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</si>
  <si>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</si>
  <si>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</si>
  <si>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</si>
  <si>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</si>
  <si>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</si>
  <si>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</si>
  <si>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</si>
  <si>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</si>
  <si>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</si>
  <si>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</si>
  <si>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</si>
  <si>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</si>
  <si>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</si>
  <si>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</si>
  <si>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</si>
  <si>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</si>
  <si>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</si>
  <si>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</si>
  <si>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</si>
  <si>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</si>
  <si>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</si>
  <si>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</si>
  <si>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</si>
  <si>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</si>
  <si>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</si>
  <si>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</si>
  <si>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</si>
  <si>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</si>
  <si>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</si>
  <si>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</si>
  <si>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</si>
  <si>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</si>
  <si>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</si>
  <si>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</si>
  <si>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</si>
  <si>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</si>
  <si>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</si>
  <si>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</si>
  <si>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</si>
  <si>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</si>
  <si>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</si>
  <si>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</si>
  <si>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</si>
  <si>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</si>
  <si>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</si>
  <si>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</si>
  <si>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</si>
  <si>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</si>
  <si>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</si>
  <si>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</si>
  <si>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</si>
  <si>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</si>
  <si>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</si>
  <si>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</si>
  <si>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</si>
  <si>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</si>
  <si>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</si>
  <si>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</si>
  <si>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</si>
  <si>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</si>
  <si>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</si>
  <si>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</si>
  <si>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</si>
  <si>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</si>
  <si>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</si>
  <si>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</si>
  <si>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</si>
  <si>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</si>
  <si>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</si>
  <si>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</si>
  <si>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</si>
  <si>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</si>
  <si>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</si>
  <si>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</si>
  <si>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</si>
  <si>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</si>
  <si>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</si>
  <si>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</si>
  <si>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</si>
  <si>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</si>
  <si>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</si>
  <si>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</si>
  <si>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</si>
  <si>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</si>
  <si>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</si>
  <si>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</si>
  <si>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</si>
  <si>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</si>
  <si>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</si>
  <si>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</si>
  <si>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</si>
  <si>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</si>
  <si>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</si>
  <si>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</si>
  <si>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</si>
  <si>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</si>
  <si>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</si>
  <si>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</si>
  <si>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</si>
  <si>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</si>
  <si>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</si>
  <si>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</si>
  <si>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</si>
  <si>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</si>
  <si>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</si>
  <si>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</si>
  <si>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</si>
  <si>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</si>
  <si>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</si>
  <si>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</si>
  <si>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</si>
  <si>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</si>
  <si>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</si>
  <si>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</si>
  <si>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</si>
  <si>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</si>
  <si>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</si>
  <si>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</si>
  <si>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</si>
  <si>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</si>
  <si>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</si>
  <si>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</si>
  <si>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</si>
  <si>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</si>
  <si>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</si>
  <si>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</si>
  <si>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</si>
  <si>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</si>
  <si>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</si>
  <si>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</si>
  <si>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</si>
  <si>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</si>
  <si>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</si>
  <si>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</si>
  <si>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</si>
  <si>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</si>
  <si>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</si>
  <si>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</si>
  <si>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</si>
  <si>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</si>
  <si>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</si>
  <si>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</si>
  <si>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</si>
  <si>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</si>
  <si>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</si>
  <si>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</si>
  <si>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</si>
  <si>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</si>
  <si>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</si>
  <si>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</si>
  <si>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</si>
  <si>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</si>
  <si>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</si>
  <si>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</si>
  <si>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</si>
  <si>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</si>
  <si>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</si>
  <si>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</si>
  <si>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</si>
  <si>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</si>
  <si>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</si>
  <si>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</si>
  <si>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</si>
  <si>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</si>
  <si>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</si>
  <si>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</si>
  <si>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</si>
  <si>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</si>
  <si>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</si>
  <si>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</si>
  <si>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</si>
  <si>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</si>
  <si>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</si>
  <si>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</si>
  <si>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</si>
  <si>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</si>
  <si>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</si>
  <si>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</si>
  <si>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</si>
  <si>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</si>
  <si>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</si>
  <si>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</si>
  <si>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</si>
  <si>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</si>
  <si>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</si>
  <si>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</si>
  <si>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</si>
  <si>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</si>
  <si>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</si>
  <si>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</si>
  <si>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</si>
  <si>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</si>
  <si>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</si>
  <si>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</si>
  <si>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</si>
  <si>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</si>
  <si>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</si>
  <si>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</si>
  <si>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</si>
  <si>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</si>
  <si>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</si>
  <si>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</si>
  <si>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</si>
  <si>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</si>
  <si>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</si>
  <si>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</si>
  <si>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</si>
  <si>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</si>
  <si>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</si>
  <si>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</si>
  <si>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</si>
  <si>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</si>
  <si>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</si>
  <si>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</si>
  <si>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</si>
  <si>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</si>
  <si>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</si>
  <si>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</si>
  <si>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</si>
  <si>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</si>
  <si>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</si>
  <si>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</si>
  <si>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</si>
  <si>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</si>
  <si>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</si>
  <si>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</si>
  <si>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</si>
  <si>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</si>
  <si>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</si>
  <si>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</si>
  <si>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</si>
  <si>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</si>
  <si>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</si>
  <si>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</si>
  <si>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</si>
  <si>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</si>
  <si>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</si>
  <si>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</si>
  <si>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</si>
  <si>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</si>
  <si>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</si>
  <si>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</si>
  <si>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</si>
  <si>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</si>
  <si>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</si>
  <si>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</si>
  <si>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</si>
  <si>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</si>
  <si>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</si>
  <si>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</si>
  <si>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</si>
  <si>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</si>
  <si>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</si>
  <si>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</si>
  <si>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</si>
  <si>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</si>
  <si>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</si>
  <si>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</si>
  <si>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</si>
  <si>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</si>
  <si>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</si>
  <si>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</si>
  <si>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</si>
  <si>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</si>
  <si>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</si>
  <si>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</si>
  <si>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</si>
  <si>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</si>
  <si>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</si>
  <si>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</si>
  <si>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</si>
  <si>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</si>
  <si>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</si>
  <si>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</si>
  <si>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</si>
  <si>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</si>
  <si>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</si>
  <si>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</si>
  <si>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</si>
  <si>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</si>
  <si>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</si>
  <si>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</si>
  <si>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</si>
  <si>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</si>
  <si>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</si>
  <si>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</si>
  <si>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</si>
  <si>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</si>
  <si>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</si>
  <si>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</si>
  <si>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</si>
  <si>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</si>
  <si>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</si>
  <si>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</si>
  <si>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</si>
  <si>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</si>
  <si>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</si>
  <si>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</si>
  <si>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</si>
  <si>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</si>
  <si>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</si>
  <si>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</si>
  <si>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</si>
  <si>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</si>
  <si>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</si>
  <si>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</si>
  <si>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</si>
  <si>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</si>
  <si>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</si>
  <si>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</si>
  <si>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</si>
  <si>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</si>
  <si>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</si>
  <si>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</si>
  <si>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</si>
  <si>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</si>
  <si>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</si>
  <si>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</si>
  <si>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</si>
  <si>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</si>
  <si>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</si>
  <si>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</si>
  <si>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</si>
  <si>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</si>
  <si>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</si>
  <si>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</si>
  <si>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</si>
  <si>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</si>
  <si>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</si>
  <si>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</si>
  <si>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</si>
  <si>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</si>
  <si>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</si>
  <si>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</si>
  <si>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</si>
  <si>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</si>
  <si>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</si>
  <si>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</si>
  <si>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</si>
  <si>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</si>
  <si>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</si>
  <si>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</si>
  <si>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</si>
  <si>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</si>
  <si>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</si>
  <si>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</si>
  <si>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</si>
  <si>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</si>
  <si>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</si>
  <si>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</si>
  <si>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</si>
  <si>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</si>
  <si>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</si>
  <si>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</si>
  <si>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</si>
  <si>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</si>
  <si>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</si>
  <si>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</si>
  <si>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</si>
  <si>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</si>
  <si>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</si>
  <si>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</si>
  <si>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</si>
  <si>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</si>
  <si>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</si>
  <si>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</si>
  <si>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</si>
  <si>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</si>
  <si>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</si>
  <si>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</si>
  <si>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</si>
  <si>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</si>
  <si>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</si>
  <si>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</si>
  <si>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</si>
  <si>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</si>
  <si>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</si>
  <si>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</si>
  <si>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</si>
  <si>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</si>
  <si>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</si>
  <si>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</si>
  <si>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</si>
  <si>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</si>
  <si>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</si>
  <si>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</si>
  <si>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</si>
  <si>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</si>
  <si>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</si>
  <si>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</si>
  <si>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</si>
  <si>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</si>
  <si>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</si>
  <si>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</si>
  <si>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</si>
  <si>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</si>
  <si>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</si>
  <si>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</si>
  <si>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</si>
  <si>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</si>
  <si>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</si>
  <si>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</si>
  <si>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</si>
  <si>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</si>
  <si>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</si>
  <si>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</si>
  <si>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</si>
  <si>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</si>
  <si>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</si>
  <si>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</si>
  <si>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</si>
  <si>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</si>
  <si>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</si>
  <si>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</si>
  <si>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</si>
  <si>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</si>
  <si>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</si>
  <si>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</si>
  <si>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</si>
  <si>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</si>
  <si>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</si>
  <si>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</si>
  <si>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</si>
  <si>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</si>
  <si>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</si>
  <si>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</si>
  <si>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</si>
  <si>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</si>
  <si>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</si>
  <si>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</si>
  <si>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</si>
  <si>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</si>
  <si>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</si>
  <si>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</si>
  <si>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</si>
  <si>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</si>
  <si>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</si>
  <si>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</si>
  <si>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</si>
  <si>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</si>
  <si>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</si>
  <si>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</si>
  <si>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</si>
  <si>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</si>
  <si>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</si>
  <si>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</si>
  <si>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</si>
  <si>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</si>
  <si>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</si>
  <si>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</si>
  <si>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</si>
  <si>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</si>
  <si>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</si>
  <si>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</si>
  <si>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</si>
  <si>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</si>
  <si>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</si>
  <si>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</si>
  <si>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</si>
  <si>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</si>
  <si>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</si>
  <si>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</si>
  <si>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</si>
  <si>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</si>
  <si>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</si>
  <si>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</si>
  <si>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</si>
  <si>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</si>
  <si>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</si>
  <si>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</si>
  <si>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</si>
  <si>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</si>
  <si>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</si>
  <si>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</si>
  <si>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</si>
  <si>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</si>
  <si>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</si>
  <si>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</si>
  <si>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</si>
  <si>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</si>
  <si>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</si>
  <si>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</si>
  <si>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</si>
  <si>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</si>
  <si>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</si>
  <si>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</si>
  <si>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</si>
  <si>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</si>
  <si>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</si>
  <si>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</si>
  <si>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</si>
  <si>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</si>
  <si>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</si>
  <si>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</si>
  <si>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</si>
  <si>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</si>
  <si>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</si>
  <si>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</si>
  <si>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</si>
  <si>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</si>
  <si>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</si>
  <si>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</si>
  <si>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</si>
  <si>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</si>
  <si>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</si>
  <si>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</si>
  <si>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</si>
  <si>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</si>
  <si>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</si>
  <si>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</si>
  <si>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</si>
  <si>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</si>
  <si>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</si>
  <si>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</si>
  <si>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</si>
  <si>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</si>
  <si>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</si>
  <si>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</si>
  <si>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</si>
  <si>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</si>
  <si>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</si>
  <si>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</si>
  <si>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</si>
  <si>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</si>
  <si>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</si>
  <si>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</si>
  <si>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</si>
  <si>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</si>
  <si>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</si>
  <si>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</si>
  <si>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</si>
  <si>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</si>
  <si>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</si>
  <si>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</si>
  <si>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</si>
  <si>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</si>
  <si>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</si>
  <si>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</si>
  <si>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</si>
  <si>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</si>
  <si>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</si>
  <si>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</si>
  <si>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</si>
  <si>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</si>
  <si>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</si>
  <si>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</si>
  <si>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</si>
  <si>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</si>
  <si>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</si>
  <si>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</si>
  <si>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</si>
  <si>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</si>
  <si>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</si>
  <si>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</si>
  <si>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</si>
  <si>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</si>
  <si>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</si>
  <si>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</si>
  <si>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</si>
  <si>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</si>
  <si>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</si>
  <si>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</si>
  <si>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</si>
  <si>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</si>
  <si>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</si>
  <si>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</si>
  <si>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</si>
  <si>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</si>
  <si>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</si>
  <si>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</si>
  <si>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</si>
  <si>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</si>
  <si>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</si>
  <si>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</si>
  <si>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</si>
  <si>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</si>
  <si>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</si>
  <si>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</si>
  <si>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</si>
  <si>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</si>
  <si>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</si>
  <si>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</si>
  <si>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</si>
  <si>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</si>
  <si>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</si>
  <si>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</si>
  <si>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</si>
  <si>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</si>
  <si>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</si>
  <si>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</si>
  <si>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</si>
  <si>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</si>
  <si>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</si>
  <si>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</si>
  <si>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</si>
  <si>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</si>
  <si>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</si>
  <si>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</si>
  <si>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</si>
  <si>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</si>
  <si>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</si>
  <si>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</si>
  <si>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</si>
  <si>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</si>
  <si>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</si>
  <si>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</si>
  <si>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</si>
  <si>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</si>
  <si>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</si>
  <si>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</si>
  <si>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</si>
  <si>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</si>
  <si>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</si>
  <si>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</si>
  <si>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</si>
  <si>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</si>
  <si>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</si>
  <si>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</si>
  <si>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</si>
  <si>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</si>
  <si>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</si>
  <si>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</si>
  <si>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</si>
  <si>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</si>
  <si>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</si>
  <si>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</si>
  <si>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</si>
  <si>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</si>
  <si>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</si>
  <si>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</si>
  <si>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</si>
  <si>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</si>
  <si>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</si>
  <si>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</si>
  <si>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</si>
  <si>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</si>
  <si>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</si>
  <si>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</si>
  <si>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</si>
  <si>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</si>
  <si>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</si>
  <si>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</si>
  <si>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</si>
  <si>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</si>
  <si>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</si>
  <si>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</si>
  <si>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</si>
  <si>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</si>
  <si>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</si>
  <si>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</si>
  <si>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</si>
  <si>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</si>
  <si>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</si>
  <si>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</si>
  <si>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</si>
  <si>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</si>
  <si>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</si>
  <si>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</si>
  <si>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</si>
  <si>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</si>
  <si>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</si>
  <si>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</si>
  <si>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</si>
  <si>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</si>
  <si>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</si>
  <si>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</si>
  <si>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</si>
  <si>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</si>
  <si>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</si>
  <si>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</si>
  <si>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</si>
  <si>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</si>
  <si>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</si>
  <si>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</si>
  <si>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</si>
  <si>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</si>
  <si>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</si>
  <si>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</si>
  <si>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</si>
  <si>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</si>
  <si>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</si>
  <si>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</si>
  <si>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</si>
  <si>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</si>
  <si>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</si>
  <si>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</si>
  <si>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</si>
  <si>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</si>
  <si>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</si>
  <si>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</si>
  <si>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</si>
  <si>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</si>
  <si>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</si>
  <si>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</si>
  <si>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</si>
  <si>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</si>
  <si>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</si>
  <si>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</si>
  <si>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</si>
  <si>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</si>
  <si>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</si>
  <si>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</si>
  <si>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</si>
  <si>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</si>
  <si>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</si>
  <si>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</si>
  <si>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</si>
  <si>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</si>
  <si>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</si>
  <si>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</si>
  <si>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</si>
  <si>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</si>
  <si>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</si>
  <si>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</si>
  <si>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</si>
  <si>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</si>
  <si>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</si>
  <si>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</si>
  <si>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</si>
  <si>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</si>
  <si>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</si>
  <si>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</si>
  <si>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</si>
  <si>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</si>
  <si>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</si>
  <si>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</si>
  <si>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</si>
  <si>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</si>
  <si>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</si>
  <si>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</si>
  <si>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</si>
  <si>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</si>
  <si>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</si>
  <si>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</si>
  <si>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</si>
  <si>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</si>
  <si>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</si>
  <si>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</si>
  <si>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</si>
  <si>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</si>
  <si>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</si>
  <si>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</si>
  <si>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</si>
  <si>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</si>
  <si>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</si>
  <si>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</si>
  <si>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</si>
  <si>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</si>
  <si>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</si>
  <si>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</si>
  <si>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</si>
  <si>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</si>
  <si>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</si>
  <si>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</si>
  <si>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</si>
  <si>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</si>
  <si>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</si>
  <si>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</si>
  <si>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</si>
  <si>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</si>
  <si>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</si>
  <si>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</si>
  <si>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</si>
  <si>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</si>
  <si>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</si>
  <si>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</si>
  <si>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</si>
  <si>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</si>
  <si>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</si>
  <si>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</si>
  <si>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</si>
  <si>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</si>
  <si>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</si>
  <si>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</si>
  <si>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</si>
  <si>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</si>
  <si>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</si>
  <si>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</si>
  <si>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</si>
  <si>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</si>
  <si>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</si>
  <si>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</si>
  <si>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</si>
  <si>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</si>
  <si>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</si>
  <si>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</si>
  <si>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</si>
  <si>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</si>
  <si>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</si>
  <si>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</si>
  <si>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</si>
  <si>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</si>
  <si>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</si>
  <si>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</si>
  <si>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</si>
  <si>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</si>
  <si>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</si>
  <si>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</si>
  <si>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</si>
  <si>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</si>
  <si>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</si>
  <si>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</si>
  <si>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</si>
  <si>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</si>
  <si>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</si>
  <si>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</si>
  <si>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</si>
  <si>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</si>
  <si>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</si>
  <si>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</si>
  <si>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</si>
  <si>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</si>
  <si>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</si>
  <si>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</si>
  <si>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</si>
  <si>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</si>
  <si>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</si>
  <si>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</si>
  <si>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</si>
  <si>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</si>
  <si>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</si>
  <si>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</si>
  <si>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</si>
  <si>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</si>
  <si>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</si>
  <si>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</si>
  <si>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</si>
  <si>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</si>
  <si>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</si>
  <si>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</si>
  <si>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</si>
  <si>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</si>
  <si>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</si>
  <si>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</si>
  <si>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</si>
  <si>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</si>
  <si>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</si>
  <si>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</si>
  <si>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</si>
  <si>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</si>
  <si>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</si>
  <si>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</si>
  <si>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</si>
  <si>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</si>
  <si>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</si>
  <si>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</si>
  <si>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</si>
  <si>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</si>
  <si>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</si>
  <si>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</si>
  <si>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</si>
  <si>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</si>
  <si>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</si>
  <si>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</si>
  <si>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</si>
  <si>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</si>
  <si>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</si>
  <si>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</si>
  <si>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</si>
  <si>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</si>
  <si>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</si>
  <si>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</si>
  <si>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</si>
  <si>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</si>
  <si>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</si>
  <si>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</si>
  <si>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</si>
  <si>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</si>
  <si>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</si>
  <si>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</si>
  <si>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</si>
  <si>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</si>
  <si>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</si>
  <si>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</si>
  <si>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</si>
  <si>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</si>
  <si>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</si>
  <si>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</si>
  <si>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</si>
  <si>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</si>
  <si>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</si>
  <si>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</si>
  <si>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</si>
  <si>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</si>
  <si>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</si>
  <si>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</si>
  <si>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</si>
  <si>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</si>
  <si>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</si>
  <si>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</si>
  <si>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</si>
  <si>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</si>
  <si>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</si>
  <si>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</si>
  <si>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</si>
  <si>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</si>
  <si>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</si>
  <si>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</si>
  <si>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</si>
  <si>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</si>
  <si>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</si>
  <si>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</si>
  <si>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</si>
  <si>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</si>
  <si>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</si>
  <si>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</si>
  <si>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</si>
  <si>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</si>
  <si>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</si>
  <si>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</si>
  <si>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</si>
  <si>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</si>
  <si>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</si>
  <si>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</si>
  <si>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</si>
  <si>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</si>
  <si>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</si>
  <si>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</si>
  <si>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</si>
  <si>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</si>
  <si>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</si>
  <si>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</si>
  <si>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</si>
  <si>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</si>
  <si>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</si>
  <si>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</si>
  <si>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</si>
  <si>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</si>
  <si>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</si>
  <si>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</si>
  <si>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</si>
  <si>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</si>
  <si>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</si>
  <si>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</si>
  <si>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</si>
  <si>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</si>
  <si>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</si>
  <si>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</si>
  <si>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</si>
  <si>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</si>
  <si>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</si>
  <si>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</si>
  <si>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</si>
  <si>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</si>
  <si>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</si>
  <si>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</si>
  <si>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</si>
  <si>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</si>
  <si>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</si>
  <si>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</si>
  <si>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</si>
  <si>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</si>
  <si>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</si>
  <si>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</si>
  <si>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</si>
  <si>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</si>
  <si>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</si>
  <si>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</si>
  <si>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</si>
  <si>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</si>
  <si>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</si>
  <si>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</si>
  <si>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</si>
  <si>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</si>
  <si>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</si>
  <si>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</si>
  <si>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</si>
  <si>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</si>
  <si>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</si>
  <si>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</si>
  <si>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</si>
  <si>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</si>
  <si>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</si>
  <si>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</si>
  <si>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</si>
  <si>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</si>
  <si>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</si>
  <si>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</si>
  <si>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</si>
  <si>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</si>
  <si>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</si>
  <si>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</si>
  <si>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</si>
  <si>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</si>
  <si>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</si>
  <si>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</si>
  <si>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</si>
  <si>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</si>
  <si>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</si>
  <si>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</si>
  <si>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</si>
  <si>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</si>
  <si>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</si>
  <si>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</si>
  <si>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</si>
  <si>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</si>
  <si>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</si>
  <si>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</si>
  <si>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</si>
  <si>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</si>
  <si>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</si>
  <si>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</si>
  <si>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</si>
  <si>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</si>
  <si>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</si>
  <si>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</si>
  <si>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</si>
  <si>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</si>
  <si>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</si>
  <si>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</si>
  <si>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</si>
  <si>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</si>
  <si>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</si>
  <si>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</si>
  <si>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</si>
  <si>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</si>
  <si>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</si>
  <si>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</si>
  <si>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</si>
  <si>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</si>
  <si>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</si>
  <si>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</si>
  <si>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</si>
  <si>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</si>
  <si>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</si>
  <si>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</si>
  <si>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</si>
  <si>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</si>
  <si>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</si>
  <si>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</si>
  <si>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</si>
  <si>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</si>
  <si>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</si>
  <si>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</si>
  <si>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</si>
  <si>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</si>
  <si>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</si>
  <si>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</si>
  <si>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</si>
  <si>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</si>
  <si>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</si>
  <si>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</si>
  <si>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</si>
  <si>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</si>
  <si>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</si>
  <si>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</si>
  <si>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</si>
  <si>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</si>
  <si>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</si>
  <si>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</si>
  <si>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</si>
  <si>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</si>
  <si>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</si>
  <si>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</si>
  <si>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</si>
  <si>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</si>
  <si>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</si>
  <si>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</si>
  <si>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</si>
  <si>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</si>
  <si>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</si>
  <si>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</si>
  <si>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</si>
  <si>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</si>
  <si>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</si>
  <si>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</si>
  <si>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</si>
  <si>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</si>
  <si>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</si>
  <si>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</si>
  <si>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</si>
  <si>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</si>
  <si>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</si>
  <si>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</si>
  <si>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</si>
  <si>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</si>
  <si>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</si>
  <si>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</si>
  <si>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</si>
  <si>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</si>
  <si>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</si>
  <si>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</si>
  <si>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</si>
  <si>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</si>
  <si>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</si>
  <si>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</si>
  <si>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</si>
  <si>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</si>
  <si>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</si>
  <si>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</si>
  <si>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</si>
  <si>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</si>
  <si>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</si>
  <si>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</si>
  <si>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</si>
  <si>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</si>
  <si>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</si>
  <si>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</si>
  <si>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</si>
  <si>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</si>
  <si>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</si>
  <si>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</si>
  <si>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</si>
  <si>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</si>
  <si>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</si>
  <si>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</si>
  <si>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</si>
  <si>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</si>
  <si>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</si>
  <si>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</si>
  <si>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</si>
  <si>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</si>
  <si>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</si>
  <si>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</si>
  <si>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</si>
  <si>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</si>
  <si>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</si>
  <si>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</si>
  <si>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</si>
  <si>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</si>
  <si>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</si>
  <si>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</si>
  <si>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</si>
  <si>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</si>
  <si>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</si>
  <si>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</si>
  <si>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</si>
  <si>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</si>
  <si>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</si>
  <si>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</si>
  <si>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</si>
  <si>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</si>
  <si>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</si>
  <si>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</si>
  <si>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</si>
  <si>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</si>
  <si>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</si>
  <si>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</si>
  <si>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</si>
  <si>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</si>
  <si>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</si>
  <si>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</si>
  <si>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</si>
  <si>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</si>
  <si>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</si>
  <si>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</si>
  <si>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</si>
  <si>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</si>
  <si>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</si>
  <si>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</si>
  <si>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</si>
  <si>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</si>
  <si>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</si>
  <si>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</si>
  <si>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</si>
  <si>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</si>
  <si>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</si>
  <si>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</si>
  <si>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</si>
  <si>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</si>
  <si>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</si>
  <si>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</si>
  <si>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</si>
  <si>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</si>
  <si>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</si>
  <si>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</si>
  <si>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</si>
  <si>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</si>
  <si>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</si>
  <si>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</si>
  <si>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</si>
  <si>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</si>
  <si>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</si>
  <si>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</si>
  <si>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</si>
  <si>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</si>
  <si>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</si>
  <si>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</si>
  <si>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</si>
  <si>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</si>
  <si>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</si>
  <si>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</si>
  <si>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</si>
  <si>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</si>
  <si>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</si>
  <si>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</si>
  <si>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</si>
  <si>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</si>
  <si>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</si>
  <si>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</si>
  <si>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</si>
  <si>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</si>
  <si>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</si>
  <si>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</si>
  <si>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</si>
  <si>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</si>
  <si>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</si>
  <si>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</si>
  <si>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</si>
  <si>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</si>
  <si>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</si>
  <si>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</si>
  <si>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</si>
  <si>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</si>
  <si>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</si>
  <si>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</si>
  <si>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</si>
  <si>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</si>
  <si>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</si>
  <si>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</si>
  <si>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</si>
  <si>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</si>
  <si>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</si>
  <si>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</si>
  <si>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</si>
  <si>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</si>
  <si>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</si>
  <si>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</si>
  <si>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</si>
  <si>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</si>
  <si>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</si>
  <si>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</si>
  <si>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</si>
  <si>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</si>
  <si>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</si>
  <si>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</si>
  <si>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</si>
  <si>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</si>
  <si>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</si>
  <si>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</si>
  <si>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</si>
  <si>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</si>
  <si>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</si>
  <si>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</si>
  <si>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</si>
  <si>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</si>
  <si>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</si>
  <si>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</si>
  <si>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</si>
  <si>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</si>
  <si>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</si>
  <si>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</si>
  <si>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</si>
  <si>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</si>
  <si>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</si>
  <si>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</si>
  <si>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</si>
  <si>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</si>
  <si>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</si>
  <si>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</si>
  <si>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</si>
  <si>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</si>
  <si>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</si>
  <si>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</si>
  <si>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</si>
  <si>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</si>
  <si>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</si>
  <si>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</si>
  <si>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</si>
  <si>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</si>
  <si>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</si>
  <si>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</si>
  <si>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</si>
  <si>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</si>
  <si>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</si>
  <si>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</si>
  <si>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</si>
  <si>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</si>
  <si>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</si>
  <si>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</si>
  <si>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</si>
  <si>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</si>
  <si>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</si>
  <si>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</si>
  <si>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</si>
  <si>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</si>
  <si>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</si>
  <si>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</si>
  <si>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</si>
  <si>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</si>
  <si>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</si>
  <si>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</si>
  <si>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</si>
  <si>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</si>
  <si>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</si>
  <si>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</si>
  <si>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</si>
  <si>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</si>
  <si>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</si>
  <si>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</si>
  <si>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</si>
  <si>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</si>
  <si>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</si>
  <si>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</si>
  <si>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</si>
  <si>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</si>
  <si>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</si>
  <si>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</si>
  <si>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</si>
  <si>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</si>
  <si>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</si>
  <si>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</si>
  <si>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</si>
  <si>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</si>
  <si>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</si>
  <si>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</si>
  <si>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</si>
  <si>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</si>
  <si>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</si>
  <si>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</si>
  <si>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</si>
  <si>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</si>
  <si>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</si>
  <si>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</si>
  <si>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</si>
  <si>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</si>
  <si>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</si>
  <si>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</si>
  <si>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</si>
  <si>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</si>
  <si>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</si>
  <si>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</si>
  <si>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</si>
  <si>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</si>
  <si>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</si>
  <si>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</si>
  <si>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</si>
  <si>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</si>
  <si>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</si>
  <si>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</si>
  <si>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</si>
  <si>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</si>
  <si>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</si>
  <si>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</si>
  <si>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</si>
  <si>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</si>
  <si>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</si>
  <si>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</si>
  <si>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</si>
  <si>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</si>
  <si>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</si>
  <si>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</si>
  <si>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</si>
  <si>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</si>
  <si>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</si>
  <si>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</si>
  <si>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</si>
  <si>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</si>
  <si>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</si>
  <si>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</si>
  <si>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</si>
  <si>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</si>
  <si>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</si>
  <si>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</si>
  <si>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</si>
  <si>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</si>
  <si>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</si>
  <si>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</si>
  <si>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</si>
  <si>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</si>
  <si>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</si>
  <si>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</si>
  <si>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</si>
  <si>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</si>
  <si>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</si>
  <si>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</si>
  <si>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</si>
  <si>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</si>
  <si>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</si>
  <si>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</si>
  <si>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</si>
  <si>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</si>
  <si>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</si>
  <si>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</si>
  <si>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</si>
  <si>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</si>
  <si>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</si>
  <si>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</si>
  <si>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</si>
  <si>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</si>
  <si>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</si>
  <si>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</si>
  <si>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</si>
  <si>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</si>
  <si>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</si>
  <si>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</si>
  <si>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</si>
  <si>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</si>
  <si>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</si>
  <si>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</si>
  <si>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</si>
  <si>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</si>
  <si>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</si>
  <si>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</si>
  <si>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</si>
  <si>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</si>
  <si>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</si>
  <si>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</si>
  <si>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</si>
  <si>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</si>
  <si>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</si>
  <si>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</si>
  <si>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</si>
  <si>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</si>
  <si>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</si>
  <si>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</si>
  <si>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</si>
  <si>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</si>
  <si>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</si>
  <si>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</si>
  <si>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</si>
  <si>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</si>
  <si>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</si>
  <si>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</si>
  <si>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</si>
  <si>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</si>
  <si>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</si>
  <si>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</si>
  <si>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</si>
  <si>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</si>
  <si>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</si>
  <si>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</si>
  <si>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</si>
  <si>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</si>
  <si>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</si>
  <si>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</si>
  <si>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</si>
  <si>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</si>
  <si>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</si>
  <si>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</si>
  <si>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</si>
  <si>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</si>
  <si>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</si>
  <si>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</si>
  <si>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</si>
  <si>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</si>
  <si>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</si>
  <si>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</si>
  <si>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</si>
  <si>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</si>
  <si>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</si>
  <si>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</si>
  <si>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</si>
  <si>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</si>
  <si>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</si>
  <si>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</si>
  <si>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</si>
  <si>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</si>
  <si>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</si>
  <si>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</si>
  <si>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</si>
  <si>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</si>
  <si>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</si>
  <si>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</si>
  <si>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</si>
  <si>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</si>
  <si>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</si>
  <si>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</si>
  <si>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</si>
  <si>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</si>
  <si>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</si>
  <si>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</si>
  <si>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</si>
  <si>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</si>
  <si>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</si>
  <si>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</si>
  <si>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</si>
  <si>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</si>
  <si>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</si>
  <si>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</si>
  <si>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</si>
  <si>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</si>
  <si>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</si>
  <si>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</si>
  <si>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</si>
  <si>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</si>
  <si>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</si>
  <si>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</si>
  <si>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</si>
  <si>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</si>
  <si>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</si>
  <si>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</si>
  <si>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</si>
  <si>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</si>
  <si>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</si>
  <si>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</si>
  <si>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</si>
  <si>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</si>
  <si>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</si>
  <si>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</si>
  <si>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</si>
  <si>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</si>
  <si>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</si>
  <si>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</si>
  <si>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</si>
  <si>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</si>
  <si>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</si>
  <si>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</si>
  <si>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</si>
  <si>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</si>
  <si>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</si>
  <si>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</si>
  <si>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</si>
  <si>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</si>
  <si>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</si>
  <si>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</si>
  <si>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</si>
  <si>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</si>
  <si>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</si>
  <si>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</si>
  <si>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</si>
  <si>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</si>
  <si>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</si>
  <si>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</si>
  <si>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</si>
  <si>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</si>
  <si>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</si>
  <si>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</si>
  <si>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</si>
  <si>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</si>
  <si>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</si>
  <si>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</si>
  <si>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</si>
  <si>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</si>
  <si>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</si>
  <si>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</si>
  <si>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</si>
  <si>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</si>
  <si>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</si>
  <si>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</si>
  <si>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</si>
  <si>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</si>
  <si>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</si>
  <si>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</si>
  <si>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</si>
  <si>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</si>
  <si>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</si>
  <si>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</si>
  <si>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</si>
  <si>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</si>
  <si>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</si>
  <si>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</si>
  <si>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</si>
  <si>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</si>
  <si>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</si>
  <si>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</si>
  <si>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</si>
  <si>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</si>
  <si>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</si>
  <si>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</si>
  <si>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</si>
  <si>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</si>
  <si>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</si>
  <si>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</si>
  <si>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</si>
  <si>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</si>
  <si>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</si>
  <si>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</si>
  <si>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</si>
  <si>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</si>
  <si>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</si>
  <si>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</si>
  <si>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</si>
  <si>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</si>
  <si>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</si>
  <si>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</si>
  <si>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</si>
  <si>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</si>
  <si>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</si>
  <si>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</si>
  <si>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</si>
  <si>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</si>
  <si>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</si>
  <si>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</si>
  <si>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</si>
  <si>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</si>
  <si>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</si>
  <si>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</si>
  <si>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</si>
  <si>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</si>
  <si>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</si>
  <si>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</si>
  <si>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</si>
  <si>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</si>
  <si>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</si>
  <si>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</si>
  <si>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</si>
  <si>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</si>
  <si>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</si>
  <si>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</si>
  <si>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</si>
  <si>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</si>
  <si>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</si>
  <si>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</si>
  <si>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</si>
  <si>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</si>
  <si>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</si>
  <si>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</si>
  <si>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</si>
  <si>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</si>
  <si>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</si>
  <si>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</si>
  <si>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</si>
  <si>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</si>
  <si>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</si>
  <si>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</si>
  <si>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</si>
  <si>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</si>
  <si>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</si>
  <si>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</si>
  <si>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</si>
  <si>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</si>
  <si>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</si>
  <si>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</si>
  <si>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</si>
  <si>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</si>
  <si>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</si>
  <si>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</si>
  <si>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</si>
  <si>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</si>
  <si>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</si>
  <si>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</si>
  <si>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</si>
  <si>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</si>
  <si>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</si>
  <si>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</si>
  <si>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</si>
  <si>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</si>
  <si>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</si>
  <si>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</si>
  <si>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</si>
  <si>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</si>
  <si>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</si>
  <si>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</si>
  <si>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</si>
  <si>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</si>
  <si>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</si>
  <si>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</si>
  <si>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</si>
  <si>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</si>
  <si>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</si>
  <si>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</si>
  <si>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</si>
  <si>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</si>
  <si>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</si>
  <si>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</si>
  <si>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</si>
  <si>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</si>
  <si>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</si>
  <si>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</si>
  <si>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</si>
  <si>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</si>
  <si>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</si>
  <si>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</si>
  <si>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</si>
  <si>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</si>
  <si>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</si>
  <si>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</si>
  <si>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</si>
  <si>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</si>
  <si>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</si>
  <si>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</si>
  <si>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</si>
  <si>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</si>
  <si>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</si>
  <si>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</si>
  <si>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</si>
  <si>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</si>
  <si>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</si>
  <si>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</si>
  <si>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</si>
  <si>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</si>
  <si>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</si>
  <si>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</si>
  <si>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</si>
  <si>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</si>
  <si>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</si>
  <si>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</si>
  <si>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</si>
  <si>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</si>
  <si>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</si>
  <si>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</si>
  <si>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</si>
  <si>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</si>
  <si>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</si>
  <si>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</si>
  <si>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</si>
  <si>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</si>
  <si>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</si>
  <si>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</si>
  <si>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</si>
  <si>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</si>
  <si>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</si>
  <si>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</si>
  <si>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</si>
  <si>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</si>
  <si>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</si>
  <si>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</si>
  <si>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</si>
  <si>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</si>
  <si>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</si>
  <si>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</si>
  <si>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</si>
  <si>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</si>
  <si>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</si>
  <si>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</si>
  <si>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</si>
  <si>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</si>
  <si>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</si>
  <si>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</si>
  <si>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</si>
  <si>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</si>
  <si>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</si>
  <si>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</si>
  <si>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</si>
  <si>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</si>
  <si>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</si>
  <si>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</si>
  <si>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</si>
  <si>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</si>
  <si>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</si>
  <si>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</si>
  <si>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</si>
  <si>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</si>
  <si>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</si>
  <si>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</si>
  <si>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</si>
  <si>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</si>
  <si>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</si>
  <si>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</si>
  <si>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</si>
  <si>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</si>
  <si>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</si>
  <si>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</si>
  <si>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</si>
  <si>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</si>
  <si>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</si>
  <si>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</si>
  <si>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</si>
  <si>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</si>
  <si>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</si>
  <si>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</si>
  <si>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</si>
  <si>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</si>
  <si>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</si>
  <si>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</si>
  <si>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</si>
  <si>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</si>
  <si>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</si>
  <si>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</si>
  <si>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</si>
  <si>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</si>
  <si>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</si>
  <si>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</si>
  <si>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</si>
  <si>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</si>
  <si>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</si>
  <si>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</si>
  <si>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</si>
  <si>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</si>
  <si>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</si>
  <si>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</si>
  <si>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</si>
  <si>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</si>
  <si>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</si>
  <si>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</si>
  <si>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</si>
  <si>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</si>
  <si>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</si>
  <si>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</si>
  <si>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</si>
  <si>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</si>
  <si>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</si>
  <si>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</si>
  <si>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</si>
  <si>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</si>
  <si>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</si>
  <si>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</si>
  <si>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</si>
  <si>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</si>
  <si>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</si>
  <si>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</si>
  <si>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</si>
  <si>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</si>
  <si>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</si>
  <si>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</si>
  <si>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</si>
  <si>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</si>
  <si>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</si>
  <si>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</si>
  <si>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</si>
  <si>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</si>
  <si>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</si>
  <si>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</si>
  <si>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</si>
  <si>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</si>
  <si>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</si>
  <si>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</si>
  <si>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</si>
  <si>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</si>
  <si>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</si>
  <si>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</si>
  <si>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</si>
  <si>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</si>
  <si>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</si>
  <si>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</si>
  <si>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</si>
  <si>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</si>
  <si>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</si>
  <si>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</si>
  <si>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</si>
  <si>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</si>
  <si>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</si>
  <si>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</si>
  <si>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</si>
  <si>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</si>
  <si>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</si>
  <si>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</si>
  <si>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</si>
  <si>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</si>
  <si>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</si>
  <si>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</si>
  <si>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</si>
  <si>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</si>
  <si>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</si>
  <si>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</si>
  <si>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</si>
  <si>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</si>
  <si>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</si>
  <si>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</si>
  <si>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</si>
  <si>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</si>
  <si>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</si>
  <si>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</si>
  <si>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</si>
  <si>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</si>
  <si>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</si>
  <si>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</si>
  <si>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</si>
  <si>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</si>
  <si>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</si>
  <si>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</si>
  <si>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</si>
  <si>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</si>
  <si>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</si>
  <si>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</si>
  <si>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</si>
  <si>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</si>
  <si>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</si>
  <si>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</si>
  <si>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</si>
  <si>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</si>
  <si>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</si>
  <si>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</si>
  <si>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</si>
  <si>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</si>
  <si>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</si>
  <si>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</si>
  <si>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</si>
  <si>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</si>
  <si>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</si>
  <si>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</si>
  <si>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</si>
  <si>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</si>
  <si>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</si>
  <si>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</si>
  <si>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</si>
  <si>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</si>
  <si>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</si>
  <si>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</si>
  <si>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</si>
  <si>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</si>
  <si>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</si>
  <si>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</si>
  <si>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</si>
  <si>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</si>
  <si>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</si>
  <si>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</si>
  <si>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</si>
  <si>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</si>
  <si>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</si>
  <si>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</si>
  <si>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</si>
  <si>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</si>
  <si>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</si>
  <si>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</si>
  <si>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</si>
  <si>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</si>
  <si>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</si>
  <si>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</si>
  <si>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</si>
  <si>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</si>
  <si>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</si>
  <si>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</si>
  <si>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</si>
  <si>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</si>
  <si>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</si>
  <si>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</si>
  <si>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</si>
  <si>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</si>
  <si>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</si>
  <si>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</si>
  <si>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</si>
  <si>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</si>
  <si>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</si>
  <si>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</si>
  <si>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</si>
  <si>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</si>
  <si>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</si>
  <si>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</si>
  <si>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</si>
  <si>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</si>
  <si>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</si>
  <si>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</si>
  <si>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</si>
  <si>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</si>
  <si>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</si>
  <si>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</si>
  <si>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</si>
  <si>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</si>
  <si>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</si>
  <si>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</si>
  <si>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</si>
  <si>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</si>
  <si>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</si>
  <si>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</si>
  <si>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</si>
  <si>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</si>
  <si>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</si>
  <si>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</si>
  <si>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</si>
  <si>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</si>
  <si>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</si>
  <si>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</si>
  <si>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</si>
  <si>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</si>
  <si>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</si>
  <si>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</si>
  <si>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</si>
  <si>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</si>
  <si>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</si>
  <si>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</si>
  <si>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</si>
  <si>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</si>
  <si>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</si>
  <si>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</si>
  <si>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</si>
  <si>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</si>
  <si>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</si>
  <si>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</si>
  <si>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</si>
  <si>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</si>
  <si>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</si>
  <si>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</si>
  <si>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</si>
  <si>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</si>
  <si>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</si>
  <si>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</si>
  <si>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</si>
  <si>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</si>
  <si>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</si>
  <si>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</si>
  <si>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</si>
  <si>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</si>
  <si>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</si>
  <si>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</si>
  <si>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</si>
  <si>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</si>
  <si>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</si>
  <si>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</si>
  <si>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</si>
  <si>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</si>
  <si>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</si>
  <si>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</si>
  <si>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</si>
  <si>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</si>
  <si>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</si>
  <si>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</si>
  <si>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</si>
  <si>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</si>
  <si>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</si>
  <si>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</si>
  <si>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</si>
  <si>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</si>
  <si>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</si>
  <si>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</si>
  <si>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</si>
  <si>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</si>
  <si>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</si>
  <si>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</si>
  <si>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</si>
  <si>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</si>
  <si>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</si>
  <si>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</si>
  <si>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</si>
  <si>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</si>
  <si>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</si>
  <si>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</si>
  <si>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</si>
  <si>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</si>
  <si>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</si>
  <si>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</si>
  <si>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</si>
  <si>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</si>
  <si>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</si>
  <si>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</si>
  <si>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</si>
  <si>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</si>
  <si>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</si>
  <si>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</si>
  <si>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</si>
  <si>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</si>
  <si>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</si>
  <si>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</si>
  <si>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</si>
  <si>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</si>
  <si>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</si>
  <si>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</si>
  <si>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</si>
  <si>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</si>
  <si>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</si>
  <si>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</si>
  <si>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</si>
  <si>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</si>
  <si>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</si>
  <si>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</si>
  <si>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</si>
  <si>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</si>
  <si>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</si>
  <si>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</si>
  <si>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</si>
  <si>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</si>
  <si>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</si>
  <si>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</si>
  <si>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</si>
  <si>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</si>
  <si>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</si>
  <si>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</si>
  <si>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</si>
  <si>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</si>
  <si>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</si>
  <si>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</si>
  <si>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</si>
  <si>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</si>
  <si>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</si>
  <si>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</si>
  <si>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</si>
  <si>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</si>
  <si>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</si>
  <si>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</si>
  <si>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</si>
  <si>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</si>
  <si>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</si>
  <si>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</si>
  <si>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</si>
  <si>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</si>
  <si>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</si>
  <si>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</si>
  <si>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</si>
  <si>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</si>
  <si>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</si>
  <si>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</si>
  <si>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</si>
  <si>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</si>
  <si>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</si>
  <si>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</si>
  <si>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</si>
  <si>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</si>
  <si>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</si>
  <si>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</si>
  <si>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</si>
  <si>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</si>
  <si>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</si>
  <si>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</si>
  <si>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</si>
  <si>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</si>
  <si>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</si>
  <si>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</si>
  <si>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</si>
  <si>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</si>
  <si>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</si>
  <si>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</si>
  <si>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</si>
  <si>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</si>
  <si>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</si>
  <si>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</si>
  <si>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</si>
  <si>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</si>
  <si>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</si>
  <si>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</si>
  <si>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</si>
  <si>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</si>
  <si>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</si>
  <si>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</si>
  <si>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</si>
  <si>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</si>
  <si>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</si>
  <si>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</si>
  <si>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</si>
  <si>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</si>
  <si>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</si>
  <si>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</si>
  <si>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</si>
  <si>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</si>
  <si>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</si>
  <si>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</si>
  <si>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</si>
  <si>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</si>
  <si>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</si>
  <si>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</si>
  <si>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</si>
  <si>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</si>
  <si>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</si>
  <si>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</si>
  <si>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</si>
  <si>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</si>
  <si>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</si>
  <si>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</si>
  <si>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</si>
  <si>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</si>
  <si>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</si>
  <si>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</si>
  <si>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</si>
  <si>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</si>
  <si>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</si>
  <si>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</si>
  <si>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</si>
  <si>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</si>
  <si>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</si>
  <si>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</si>
  <si>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</si>
  <si>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</si>
  <si>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</si>
  <si>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</si>
  <si>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</si>
  <si>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</si>
  <si>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</si>
  <si>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</si>
  <si>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</si>
  <si>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</si>
  <si>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</si>
  <si>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</si>
  <si>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</si>
  <si>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</si>
  <si>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</si>
  <si>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</si>
  <si>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</si>
  <si>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</si>
  <si>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</si>
  <si>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</si>
  <si>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</si>
  <si>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</si>
  <si>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</si>
  <si>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</si>
  <si>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</si>
  <si>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</si>
  <si>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</si>
  <si>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</si>
  <si>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</si>
  <si>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</si>
  <si>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</si>
  <si>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</si>
  <si>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</si>
  <si>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</si>
  <si>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</si>
  <si>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</si>
  <si>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</si>
  <si>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</si>
  <si>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</si>
  <si>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</si>
  <si>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</si>
  <si>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</si>
  <si>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</si>
  <si>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</si>
  <si>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</si>
  <si>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</si>
  <si>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</si>
  <si>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</si>
  <si>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</si>
  <si>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</si>
  <si>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</si>
  <si>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</si>
  <si>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</si>
  <si>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</si>
  <si>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</si>
  <si>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</si>
  <si>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</si>
  <si>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</si>
  <si>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</si>
  <si>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</si>
  <si>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</si>
  <si>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</si>
  <si>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</si>
  <si>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</si>
  <si>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</si>
  <si>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</si>
  <si>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</si>
  <si>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</si>
  <si>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</si>
  <si>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</si>
  <si>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</si>
  <si>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</si>
  <si>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</si>
  <si>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</si>
  <si>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</si>
  <si>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</si>
  <si>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</si>
  <si>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</si>
  <si>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</si>
  <si>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</si>
  <si>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</si>
  <si>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</si>
  <si>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</si>
  <si>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</si>
  <si>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</si>
  <si>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</si>
  <si>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</si>
  <si>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</si>
  <si>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</si>
  <si>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</si>
  <si>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</si>
  <si>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</si>
  <si>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</si>
  <si>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</si>
  <si>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</si>
  <si>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</si>
  <si>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</si>
  <si>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</si>
  <si>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</si>
  <si>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</si>
  <si>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</si>
  <si>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</si>
  <si>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</si>
  <si>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</si>
  <si>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</si>
  <si>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</si>
  <si>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</si>
  <si>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</si>
  <si>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</si>
  <si>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</si>
  <si>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</si>
  <si>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</si>
  <si>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</si>
  <si>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</si>
  <si>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</si>
  <si>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</si>
  <si>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</si>
  <si>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</si>
  <si>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</si>
  <si>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</si>
  <si>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</si>
  <si>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</si>
  <si>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</si>
  <si>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</si>
  <si>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</si>
  <si>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</si>
  <si>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</si>
  <si>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</si>
  <si>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</si>
  <si>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</si>
  <si>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</si>
  <si>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</si>
  <si>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</si>
  <si>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</si>
  <si>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</si>
  <si>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</si>
  <si>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</si>
  <si>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</si>
  <si>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</si>
  <si>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</si>
  <si>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</si>
  <si>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</si>
  <si>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</si>
  <si>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</si>
  <si>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</si>
  <si>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</si>
  <si>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</si>
  <si>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</si>
  <si>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</si>
  <si>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</si>
  <si>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</si>
  <si>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</si>
  <si>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</si>
  <si>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</si>
  <si>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</si>
  <si>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</si>
  <si>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</si>
  <si>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</si>
  <si>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</si>
  <si>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</si>
  <si>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</si>
  <si>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</si>
  <si>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</si>
  <si>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</si>
  <si>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</si>
  <si>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</si>
  <si>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</si>
  <si>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</si>
  <si>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</si>
  <si>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</si>
  <si>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</si>
  <si>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</si>
  <si>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</si>
  <si>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</si>
  <si>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</si>
  <si>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</si>
  <si>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</si>
  <si>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</si>
  <si>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</si>
  <si>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</si>
  <si>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</si>
  <si>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</si>
  <si>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</si>
  <si>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</si>
  <si>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</si>
  <si>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</si>
  <si>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</si>
  <si>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</si>
  <si>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</si>
  <si>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</si>
  <si>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</si>
  <si>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</si>
  <si>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</si>
  <si>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</si>
  <si>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</si>
  <si>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</si>
  <si>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</si>
  <si>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</si>
  <si>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</si>
  <si>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</si>
  <si>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</si>
  <si>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</si>
  <si>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</si>
  <si>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</si>
  <si>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</si>
  <si>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</si>
  <si>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</si>
  <si>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</si>
  <si>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</si>
  <si>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</si>
  <si>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</si>
  <si>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</si>
  <si>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</si>
  <si>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</si>
  <si>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</si>
  <si>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</si>
  <si>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</si>
  <si>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</si>
  <si>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</si>
  <si>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</si>
  <si>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</si>
  <si>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</si>
  <si>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</si>
  <si>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</si>
  <si>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</si>
  <si>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</si>
  <si>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</si>
  <si>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</si>
  <si>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</si>
  <si>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</si>
  <si>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</si>
  <si>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</si>
  <si>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</si>
  <si>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</si>
  <si>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</si>
  <si>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</si>
  <si>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</si>
  <si>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</si>
  <si>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</si>
  <si>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</si>
  <si>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</si>
  <si>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</si>
  <si>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</si>
  <si>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</si>
  <si>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</si>
  <si>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</si>
  <si>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</si>
  <si>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</si>
  <si>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</si>
  <si>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</si>
  <si>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</si>
  <si>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</si>
  <si>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</si>
  <si>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</si>
  <si>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</si>
  <si>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</si>
  <si>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</si>
  <si>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</si>
  <si>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</si>
  <si>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</si>
  <si>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</si>
  <si>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</si>
  <si>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</si>
  <si>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</si>
  <si>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</si>
  <si>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</si>
  <si>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</si>
  <si>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</si>
  <si>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</si>
  <si>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</si>
  <si>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</si>
  <si>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</si>
  <si>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</si>
  <si>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</si>
  <si>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</si>
  <si>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</si>
  <si>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</si>
  <si>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</si>
  <si>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</si>
  <si>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</si>
  <si>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</si>
  <si>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</si>
  <si>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</si>
  <si>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</si>
  <si>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</si>
  <si>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</si>
  <si>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</si>
  <si>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</si>
  <si>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</si>
  <si>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</si>
  <si>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</si>
  <si>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</si>
  <si>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</si>
  <si>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</si>
  <si>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</si>
  <si>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</si>
  <si>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</si>
  <si>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</si>
  <si>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</si>
  <si>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</si>
  <si>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</si>
  <si>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</si>
  <si>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</si>
  <si>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</si>
  <si>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</si>
  <si>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</si>
  <si>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</si>
  <si>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</si>
  <si>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</si>
  <si>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</si>
  <si>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</si>
  <si>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</si>
  <si>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</si>
  <si>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</si>
  <si>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</si>
  <si>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</si>
  <si>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</si>
  <si>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</si>
  <si>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</si>
  <si>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</si>
  <si>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</si>
  <si>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</si>
  <si>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</si>
  <si>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</si>
  <si>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</si>
  <si>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</si>
  <si>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</si>
  <si>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</si>
  <si>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</si>
  <si>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</si>
  <si>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</si>
  <si>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</si>
  <si>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</si>
  <si>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</si>
  <si>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</si>
  <si>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</si>
  <si>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</si>
  <si>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</si>
  <si>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</si>
  <si>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</si>
  <si>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</si>
  <si>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</si>
  <si>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</si>
  <si>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</si>
  <si>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</si>
  <si>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</si>
  <si>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</si>
  <si>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</si>
  <si>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</si>
  <si>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</si>
  <si>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</si>
  <si>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</si>
  <si>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</si>
  <si>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</si>
  <si>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</si>
  <si>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</si>
  <si>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</si>
  <si>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</si>
  <si>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</si>
  <si>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</si>
  <si>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</si>
  <si>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</si>
  <si>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</si>
  <si>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</si>
  <si>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</si>
  <si>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</si>
  <si>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</si>
  <si>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</si>
  <si>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</si>
  <si>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</si>
  <si>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</si>
  <si>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</si>
  <si>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</si>
  <si>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</si>
  <si>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</si>
  <si>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</si>
  <si>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</si>
  <si>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</si>
  <si>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</si>
  <si>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</si>
  <si>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</si>
  <si>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</si>
  <si>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</si>
  <si>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</si>
  <si>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</si>
  <si>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</si>
  <si>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</si>
  <si>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</si>
  <si>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</si>
  <si>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</si>
  <si>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</si>
  <si>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</si>
  <si>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</si>
  <si>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</si>
  <si>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</si>
  <si>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</si>
  <si>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</si>
  <si>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</si>
  <si>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</si>
  <si>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</si>
  <si>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</si>
  <si>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</si>
  <si>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</si>
  <si>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</si>
  <si>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</si>
  <si>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</si>
  <si>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</si>
  <si>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</si>
  <si>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</si>
  <si>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</si>
  <si>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</si>
  <si>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</si>
  <si>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</si>
  <si>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</si>
  <si>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</si>
  <si>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</si>
  <si>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</si>
  <si>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</si>
  <si>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</si>
  <si>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</si>
  <si>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</si>
  <si>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</si>
  <si>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</si>
  <si>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</si>
  <si>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</si>
  <si>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</si>
  <si>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</si>
  <si>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</si>
  <si>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</si>
  <si>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</si>
  <si>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</si>
  <si>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</si>
  <si>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</si>
  <si>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</si>
  <si>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</si>
  <si>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</si>
  <si>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</si>
  <si>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</si>
  <si>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</si>
  <si>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</si>
  <si>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</si>
  <si>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</si>
  <si>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</si>
  <si>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</si>
  <si>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</si>
  <si>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</si>
  <si>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</si>
  <si>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</si>
  <si>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</si>
  <si>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</si>
  <si>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</si>
  <si>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</si>
  <si>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</si>
  <si>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</si>
  <si>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</si>
  <si>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</si>
  <si>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</si>
  <si>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</si>
  <si>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</si>
  <si>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</si>
  <si>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</si>
  <si>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</si>
  <si>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</si>
  <si>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</si>
  <si>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</si>
  <si>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</si>
  <si>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</si>
  <si>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</si>
  <si>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</si>
  <si>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</si>
  <si>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</si>
  <si>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</si>
  <si>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</si>
  <si>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</si>
  <si>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</si>
  <si>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</si>
  <si>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</si>
  <si>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</si>
  <si>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</si>
  <si>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</si>
  <si>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</si>
  <si>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</si>
  <si>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</si>
  <si>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</si>
  <si>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</si>
  <si>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</si>
  <si>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</si>
  <si>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</si>
  <si>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</si>
  <si>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</si>
  <si>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</si>
  <si>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</si>
  <si>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</si>
  <si>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</si>
  <si>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</si>
  <si>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</si>
  <si>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</si>
  <si>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</si>
  <si>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</si>
  <si>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</si>
  <si>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</si>
  <si>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</si>
  <si>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</si>
  <si>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</si>
  <si>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</si>
  <si>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</si>
  <si>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</si>
  <si>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</si>
  <si>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</si>
  <si>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</si>
  <si>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</si>
  <si>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</si>
  <si>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</si>
  <si>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</si>
  <si>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</si>
  <si>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</si>
  <si>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</si>
  <si>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</si>
  <si>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</si>
  <si>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</si>
  <si>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</si>
  <si>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</si>
  <si>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</si>
  <si>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</si>
  <si>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</si>
  <si>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</si>
  <si>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</si>
  <si>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</si>
  <si>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</si>
  <si>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</si>
  <si>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</si>
  <si>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</si>
  <si>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</si>
  <si>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</si>
  <si>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</si>
  <si>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</si>
  <si>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</si>
  <si>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</si>
  <si>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</si>
  <si>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</si>
  <si>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</si>
  <si>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</si>
  <si>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</si>
  <si>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</si>
  <si>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</si>
  <si>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</si>
  <si>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</si>
  <si>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</si>
  <si>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</si>
  <si>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</si>
  <si>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</si>
  <si>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</si>
  <si>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</si>
  <si>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</si>
  <si>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</si>
  <si>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</si>
  <si>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</si>
  <si>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</si>
  <si>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</si>
  <si>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</si>
  <si>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</si>
  <si>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</si>
  <si>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</si>
  <si>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</si>
  <si>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</si>
  <si>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</si>
  <si>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</si>
  <si>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</si>
  <si>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</si>
  <si>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</si>
  <si>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</si>
  <si>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</si>
  <si>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</si>
  <si>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</si>
  <si>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</si>
  <si>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</si>
  <si>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</si>
  <si>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</si>
  <si>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</si>
  <si>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</si>
  <si>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</si>
  <si>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</si>
  <si>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</si>
  <si>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</si>
  <si>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</si>
  <si>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</si>
  <si>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</si>
  <si>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</si>
  <si>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</si>
  <si>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</si>
  <si>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</si>
  <si>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</si>
  <si>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</si>
  <si>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</si>
  <si>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</si>
  <si>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</si>
  <si>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</si>
  <si>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</si>
  <si>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</si>
  <si>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</si>
  <si>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</si>
  <si>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</si>
  <si>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</si>
  <si>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</si>
  <si>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</si>
  <si>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</si>
  <si>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</si>
  <si>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</si>
  <si>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</si>
  <si>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</si>
  <si>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</si>
  <si>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</si>
  <si>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</si>
  <si>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</si>
  <si>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</si>
  <si>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</si>
  <si>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</si>
  <si>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</si>
  <si>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</si>
  <si>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</si>
  <si>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</si>
  <si>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</si>
  <si>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</si>
  <si>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</si>
  <si>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</si>
  <si>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</si>
  <si>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</si>
  <si>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</si>
  <si>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</si>
  <si>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</si>
  <si>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</si>
  <si>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</si>
  <si>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</si>
  <si>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</si>
  <si>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</si>
  <si>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</si>
  <si>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</si>
  <si>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</si>
  <si>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</si>
  <si>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</si>
  <si>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</si>
  <si>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</si>
  <si>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</si>
  <si>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</si>
  <si>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</si>
  <si>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</si>
  <si>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</si>
  <si>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</si>
  <si>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</si>
  <si>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</si>
  <si>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</si>
  <si>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</si>
  <si>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</si>
  <si>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</si>
  <si>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</si>
  <si>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</si>
  <si>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</si>
  <si>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</si>
  <si>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</si>
  <si>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</si>
  <si>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</si>
  <si>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</si>
  <si>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</si>
  <si>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</si>
  <si>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</si>
  <si>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</si>
  <si>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</si>
  <si>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</si>
  <si>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</si>
  <si>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</si>
  <si>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</si>
  <si>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</si>
  <si>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</si>
  <si>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</si>
  <si>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</si>
  <si>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</si>
  <si>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</si>
  <si>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</si>
  <si>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</si>
  <si>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</si>
  <si>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</si>
  <si>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</si>
  <si>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</si>
  <si>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</si>
  <si>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</si>
  <si>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</si>
  <si>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</si>
  <si>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</si>
  <si>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</si>
  <si>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</si>
  <si>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</si>
  <si>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</si>
  <si>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</si>
  <si>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</si>
  <si>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</si>
  <si>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</si>
  <si>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</si>
  <si>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</si>
  <si>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</si>
  <si>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</si>
  <si>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</si>
  <si>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</si>
  <si>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</si>
  <si>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</si>
  <si>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</si>
  <si>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</si>
  <si>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</si>
  <si>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</si>
  <si>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</si>
  <si>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</si>
  <si>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</si>
  <si>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</si>
  <si>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</si>
  <si>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</si>
  <si>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</si>
  <si>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</si>
  <si>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</si>
  <si>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</si>
  <si>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</si>
  <si>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</si>
  <si>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</si>
  <si>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</si>
  <si>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</si>
  <si>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</si>
  <si>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</si>
  <si>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</si>
  <si>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</si>
  <si>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</si>
  <si>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</si>
  <si>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</si>
  <si>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</si>
  <si>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</si>
  <si>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</si>
  <si>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</si>
  <si>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</si>
  <si>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</si>
  <si>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</si>
  <si>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</si>
  <si>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</si>
  <si>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</si>
  <si>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</si>
  <si>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</si>
  <si>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</si>
  <si>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</si>
  <si>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</si>
  <si>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</si>
  <si>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</si>
  <si>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</si>
  <si>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</si>
  <si>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</si>
  <si>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</si>
  <si>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</si>
  <si>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</si>
  <si>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</si>
  <si>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</si>
  <si>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</si>
  <si>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</si>
  <si>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</si>
  <si>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</si>
  <si>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</si>
  <si>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</si>
  <si>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</si>
  <si>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</si>
  <si>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</si>
  <si>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</si>
  <si>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</si>
  <si>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</si>
  <si>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</si>
  <si>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</si>
  <si>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</si>
  <si>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</si>
  <si>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</si>
  <si>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</si>
  <si>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</si>
  <si>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</si>
  <si>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</si>
  <si>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</si>
  <si>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</si>
  <si>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</si>
  <si>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</si>
  <si>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</si>
  <si>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</si>
  <si>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</si>
  <si>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</si>
  <si>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</si>
  <si>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</si>
  <si>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</si>
  <si>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</si>
  <si>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</si>
  <si>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</si>
  <si>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</si>
  <si>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</si>
  <si>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</si>
  <si>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</si>
  <si>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</si>
  <si>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</si>
  <si>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</si>
  <si>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</si>
  <si>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</si>
  <si>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</si>
  <si>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</si>
  <si>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</si>
  <si>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</si>
  <si>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</si>
  <si>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</si>
  <si>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</si>
  <si>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</si>
  <si>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</si>
  <si>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</si>
  <si>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</si>
  <si>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</si>
  <si>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</si>
  <si>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</si>
  <si>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</si>
  <si>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</si>
  <si>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</si>
  <si>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</si>
  <si>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</si>
  <si>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</si>
  <si>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</si>
  <si>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</si>
  <si>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</si>
  <si>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</si>
  <si>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</si>
  <si>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</si>
  <si>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</si>
  <si>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</si>
  <si>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</si>
  <si>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</si>
  <si>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</si>
  <si>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</si>
  <si>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</si>
  <si>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</si>
  <si>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</si>
  <si>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</si>
  <si>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</si>
  <si>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</si>
  <si>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</si>
  <si>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</si>
  <si>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</si>
  <si>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</si>
  <si>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</si>
  <si>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</si>
  <si>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</si>
  <si>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</si>
  <si>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</si>
  <si>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</si>
  <si>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</si>
  <si>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</si>
  <si>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</si>
  <si>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</si>
  <si>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</si>
  <si>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</si>
  <si>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</si>
  <si>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</si>
  <si>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</si>
  <si>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</si>
  <si>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</si>
  <si>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</si>
  <si>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</si>
  <si>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</si>
  <si>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</si>
  <si>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</si>
  <si>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</si>
  <si>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</si>
  <si>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</si>
  <si>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</si>
  <si>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</si>
  <si>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</si>
  <si>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</si>
  <si>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</si>
  <si>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</si>
  <si>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</si>
  <si>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</si>
  <si>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</si>
  <si>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</si>
  <si>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</si>
  <si>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</si>
  <si>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</si>
  <si>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</si>
  <si>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</si>
  <si>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</si>
  <si>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</si>
  <si>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</si>
  <si>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</si>
  <si>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</si>
  <si>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</si>
  <si>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</si>
  <si>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</si>
  <si>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</si>
  <si>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</si>
  <si>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</si>
  <si>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</si>
  <si>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</si>
  <si>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</si>
  <si>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</si>
  <si>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</si>
  <si>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</si>
  <si>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</si>
  <si>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</si>
  <si>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</si>
  <si>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</si>
  <si>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</si>
  <si>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</si>
  <si>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</si>
  <si>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</si>
  <si>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</si>
  <si>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</si>
  <si>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</si>
  <si>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</si>
  <si>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</si>
  <si>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</si>
  <si>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</si>
  <si>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</si>
  <si>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</si>
  <si>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</si>
  <si>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</si>
  <si>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</si>
  <si>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</si>
  <si>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</si>
  <si>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</si>
  <si>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</si>
  <si>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</si>
  <si>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</si>
  <si>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</si>
  <si>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</si>
  <si>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</si>
  <si>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</si>
  <si>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</si>
  <si>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</si>
  <si>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</si>
  <si>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</si>
  <si>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</si>
  <si>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</si>
  <si>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</si>
  <si>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</si>
  <si>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</si>
  <si>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</si>
  <si>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</si>
  <si>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</si>
  <si>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</si>
  <si>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</si>
  <si>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</si>
  <si>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</si>
  <si>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</si>
  <si>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</si>
  <si>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</si>
  <si>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</si>
  <si>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</si>
  <si>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</si>
  <si>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</si>
  <si>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</si>
  <si>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</si>
  <si>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</si>
  <si>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</si>
  <si>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</si>
  <si>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</si>
  <si>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</si>
  <si>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</si>
  <si>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</si>
  <si>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</si>
  <si>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</si>
  <si>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</si>
  <si>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</si>
  <si>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</si>
  <si>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</si>
  <si>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</si>
  <si>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</si>
  <si>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</si>
  <si>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</si>
  <si>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</si>
  <si>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</si>
  <si>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</si>
  <si>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</si>
  <si>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</si>
  <si>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</si>
  <si>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</si>
  <si>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</si>
  <si>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</si>
  <si>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</si>
  <si>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</si>
  <si>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</si>
  <si>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</si>
  <si>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</si>
  <si>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</si>
  <si>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</si>
  <si>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</si>
  <si>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</si>
  <si>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</si>
  <si>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</si>
  <si>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</si>
  <si>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</si>
  <si>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</si>
  <si>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</si>
  <si>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</si>
  <si>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</si>
  <si>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</si>
  <si>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</si>
  <si>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</si>
  <si>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</si>
  <si>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</si>
  <si>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</si>
  <si>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</si>
  <si>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</si>
  <si>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</si>
  <si>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</si>
  <si>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</si>
  <si>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</si>
  <si>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</si>
  <si>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</si>
  <si>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</si>
  <si>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</si>
  <si>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</si>
  <si>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</si>
  <si>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</si>
  <si>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</si>
  <si>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</si>
  <si>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</si>
  <si>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</si>
  <si>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</si>
  <si>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</si>
  <si>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</si>
  <si>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</si>
  <si>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</si>
  <si>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</si>
  <si>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</si>
  <si>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</si>
  <si>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EM team at site TS</t>
  </si>
  <si>
    <t>PCM-20251007-00000698</t>
  </si>
  <si>
    <t>ETA // 70mins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</si>
  <si>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</si>
  <si>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</si>
  <si>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</si>
  <si>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</si>
  <si>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</si>
  <si>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</si>
  <si>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</si>
  <si>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</si>
  <si>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</si>
  <si>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</si>
  <si>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</si>
  <si>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</si>
  <si>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</si>
  <si>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</si>
  <si>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</si>
  <si>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</si>
  <si>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</si>
  <si>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</si>
  <si>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EM Team moved ETA: 25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</si>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</sst>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3" totalsRowShown="0" headerRowDxfId="157" dataDxfId="156" headerRowBorderDxfId="154" tableBorderDxfId="155" totalsRowBorderDxfId="153">
  <autoFilter ref="A1:CJ2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D18" sqref="D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274.38266342592397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45937.33108935185</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45937.33108935185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45937.33108935185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45937.33108935185</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45937.33108935185</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45937.33108935185</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45937.33108935185</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45937.33108935185</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45937.33108935185</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45937.33108935185</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45937.33108935185</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45937.33108935185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45937.33108935185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45937.33108935185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45937.33108935185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45937.33108935185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45937.33108935185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45937.33108935185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45937.33108935185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45937.33108935185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45937.33108935185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45937.33108935185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45937.33108935185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45937.33108935185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45937.33108935185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45937.33108935185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45937.33108935185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45937.33108935185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45937.33108935185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45937.33108935185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45937.33108935185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45937.33108935185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45937.33108935185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45937.33108935185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45937.33108935185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45937.33108935185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45937.33108935185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45937.33108935185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45937.33108935185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45937.33108935185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45937.33108935185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45937.33108935185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45937.33108935185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45937.33108935185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45937.33108935185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45937.33108935185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45937.33108935185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45937.33108935185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45937.33108935185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45937.33108935185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45937.33108935185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45937.33108935185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45937.33108935185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45937.33108935185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45937.33108935185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45937.33108935185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45937.33108935185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45937.33108935185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45937.33108935185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45937.33108935185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45937.33108935185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45937.33108935185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45937.33108935185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45937.33108935185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45937.33108935185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45937.33108935185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45937.33108935185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45937.33108935185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45937.33108935185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45937.33108935185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45937.33108935185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45937.33108935185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45937.33108935185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45937.33108935185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45937.33108935185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45937.33108935185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45937.33108935185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45937.33108935185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45937.33108935185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45937.33108935185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45937.33108935185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45937.33108935185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45937.33108935185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45937.33108935185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45937.33108935185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45937.33108935185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45937.33108935185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45937.33108935185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45937.33108935185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45937.33108935185</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ABBC649A-8625-492F-AB80-D8BBAA2176ED}"/>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3"/>
  <sheetViews>
    <sheetView tabSelected="1" workbookViewId="0">
      <selection activeCell="H12" sqref="H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130.6040060185187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112.33125138888863</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0.61705000000074506</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0.45915648147638422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8.9249074073450174E-2</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22841</v>
      </c>
      <c r="E8" s="131" t="s">
        <v>38964</v>
      </c>
      <c r="F8" s="132">
        <v>45937.322083333333</v>
      </c>
      <c r="G8" s="133">
        <f ca="1">IFERROR(NOW()-F8,"-")</f>
        <v>9.0060185175389051E-3</v>
      </c>
      <c r="H8" s="132">
        <v>45937.316527777781</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45937.33108935185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45937.33108935185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45937.33108935185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45937.33108935185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45937.33108935185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45937.33108935185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45937.33108935185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45937.33108935185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45937.33108935185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45937.33108935185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45937.33108935185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45937.33108935185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45937.33108935185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45937.33108935185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45937.33108935185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45937.33108935185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45937.33108935185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45937.33108935185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45937.33108935185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45937.33108935185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45937.33108935185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45937.33108935185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45937.33108935185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45937.33108935185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45937.33108935185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45937.33108935185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45937.33108935185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45937.33108935185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45937.33108935185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45937.33108935185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45937.33108935185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45937.33108935185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45937.33108935185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45937.33108935185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45937.33108935185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45937.33108935185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45937.33108935185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45937.33108935185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45937.33108935185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45937.33108935185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45937.33108935185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45937.33108935185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45937.33108935185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45937.33108935185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45937.33108935185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45937.33108935185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45937.33108935185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45937.33108935185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45937.33108935185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45937.33108935185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45937.33108935185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45937.33108935185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45937.33108935185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45937.33108935185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45937.33108935185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45937.33108935185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45937.33108935185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45937.33108935185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45937.33108935185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45937.33108935185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45937.33108935185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45937.33108935185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45937.33108935185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45937.33108935185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45937.33108935185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45937.33108935185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45937.33108935185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45937.33108935185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45937.33108935185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45937.33108935185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45937.33108935185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45937.33108935185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45937.33108935185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45937.33108935185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45937.33108935185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45937.33108935185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45937.33108935185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45937.33108935185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45937.33108935185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45937.33108935185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45937.33108935185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45937.33108935185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45937.33108935185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45937.33108935185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45937.33108935185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45937.33108935185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45937.33108935185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45937.33108935185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45937.33108935185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45937.33108935185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45937.33108935185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45937.33108935185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45937.33108935185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45937.33108935185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45937.33108935185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45937.33108935185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45937.33108935185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45937.33108935185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45937.33108935185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45937.33108935185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45937.33108935185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45937.33108935185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45937.33108935185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45937.33108935185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45937.33108935185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45937.33108935185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45937.33108935185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45937.33108935185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45937.33108935185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45937.33108935185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45937.33108935185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45937.33108935185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45937.33108935185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45937.33108935185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45937.33108935185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45937.33108935185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45937.33108935185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45937.33108935185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45937.33108935185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45937.33108935185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45937.33108935185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45937.33108935185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45937.33108935185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45937.33108935185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45937.33108935185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45937.33108935185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45937.33108935185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45937.33108935185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45937.33108935185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45937.33108935185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45937.33108935185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45937.33108935185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45937.33108935185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45937.33108935185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45937.33108935185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45937.33108935185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45937.33108935185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45937.33108935185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45937.33108935185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45937.33108935185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45937.33108935185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45937.33108935185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45937.33108935185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45937.33108935185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45937.33108935185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45937.33108935185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45937.33108935185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45937.33108935185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45937.33108935185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45937.33108935185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45937.33108935185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45937.33108935185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45937.33108935185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45937.33108935185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45937.33108935185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45937.33108935185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45937.33108935185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45937.33108935185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45937.33108935185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45937.33108935185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45937.33108935185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45937.33108935185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45937.33108935185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45937.33108935185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45937.33108935185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45937.33108935185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45937.33108935185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45937.33108935185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45937.33108935185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45937.33108935185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45937.33108935185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45937.33108935185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45937.33108935185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45937.33108935185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45937.33108935185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45937.33108935185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45937.33108935185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45937.33108935185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45937.33108935185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45937.33108935185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45937.33108935185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45937.33108935185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45937.33108935185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45937.33108935185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45937.33108935185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45937.33108935185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45937.33108935185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45937.33108935185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45937.33108935185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45937.33108935185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45937.33108935185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45937.33108935185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45937.33108935185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45937.33108935185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45937.33108935185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45937.33108935185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45937.33108935185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45937.33108935185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45937.33108935185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45937.33108935185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45937.33108935185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45937.33108935185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45937.33108935185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45937.33108935185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45937.33108935185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45937.33108935185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45937.33108935185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45937.33108935185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45937.33108935185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45937.33108935185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45937.33108935185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45937.33108935185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45937.33108935185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45937.33108935185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45937.33108935185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45937.33108935185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45937.33108935185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45937.33108935185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45937.33108935185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45937.33108935185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45937.33108935185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45937.33108935185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45937.33108935185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45937.33108935185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45937.33108935185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45937.33108935185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45937.33108935185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45937.33108935185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45937.33108935185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45937.33108935185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45937.33108935185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45937.33108935185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45937.33108935185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45937.33108935185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45937.33108935185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sheetData>
  <dataValidations count="2">
    <dataValidation allowBlank="1" showInputMessage="1" showErrorMessage="1" sqref="E1" xr:uid="{4D935161-CDD3-4592-B877-3FB59C99E142}"/>
    <dataValidation type="list" allowBlank="1" showInputMessage="1" showErrorMessage="1" sqref="E3:E2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39" ca="1" si="0">IFERROR(NOW()-F2,"-")</f>
        <v>45937.33108935185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45937.33108935185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45937.33108935185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45937.33108935185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45937.33108935185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45937.33108935185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45937.33108935185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45937.33108935185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45937.33108935185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45937.33108935185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45937.33108935185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45937.33108935185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45937.33108935185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45937.33108935185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45937.33108935185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45937.33108935185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45937.33108935185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45937.33108935185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45937.33108935185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45937.33108935185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45937.33108935185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45937.33108935185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45937.33108935185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45937.33108935185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45937.33108935185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45937.33108935185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45937.33108935185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45937.33108935185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45937.33108935185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45937.33108935185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45937.33108935185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45937.33108935185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45937.33108935185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45937.33108935185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45937.33108935185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45937.33108935185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45937.33108935185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45937.33108935185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45937.33108935185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45937.33108935185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45937.33108935185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45937.33108935185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45937.33108935185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45937.33108935185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45937.33108935185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45937.33108935185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45937.33108935185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45937.33108935185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45937.33108935185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45937.33108935185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45937.33108935185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45937.33108935185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45937.33108935185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45937.33108935185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45937.33108935185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45937.33108935185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45937.33108935185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45937.33108935185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45937.33108935185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45937.33108935185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45937.33108935185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45937.33108935185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45937.33108935185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45937.33108935185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45937.33108935185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45937.33108935185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45937.33108935185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45937.33108935185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45937.33108935185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45937.33108935185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45937.33108935185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45937.33108935185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45937.33108935185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45937.33108935185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45937.33108935185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45937.33108935185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45937.33108935185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45937.33108935185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45937.33108935185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45937.33108935185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45937.33108935185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45937.33108935185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45937.33108935185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45937.33108935185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45937.33108935185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45937.33108935185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45937.33108935185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45937.33108935185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45937.33108935185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45937.33108935185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45937.33108935185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45937.33108935185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45937.33108935185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45937.33108935185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45937.33108935185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45937.33108935185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45937.33108935185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45937.33108935185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45937.33108935185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45937.33108935185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45937.33108935185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45937.33108935185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45937.33108935185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45937.33108935185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45937.33108935185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45937.33108935185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45937.33108935185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45937.33108935185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45937.33108935185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45937.33108935185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45937.33108935185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45937.33108935185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45937.33108935185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45937.33108935185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45937.33108935185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45937.33108935185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45937.33108935185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45937.33108935185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45937.33108935185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45937.33108935185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45937.33108935185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45937.33108935185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45937.33108935185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45937.33108935185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45937.33108935185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45937.33108935185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45937.33108935185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45937.33108935185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45937.33108935185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45937.33108935185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45937.33108935185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45937.33108935185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45937.33108935185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45937.33108935185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45937.33108935185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45937.33108935185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45937.33108935185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45937.33108935185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45937.33108935185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45937.33108935185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45937.33108935185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45937.33108935185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45937.33108935185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45937.33108935185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45937.33108935185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45937.33108935185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45937.33108935185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45937.33108935185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45937.33108935185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45937.33108935185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45937.33108935185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45937.33108935185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45937.33108935185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45937.33108935185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45937.33108935185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45937.33108935185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45937.33108935185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45937.33108935185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45937.33108935185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45937.33108935185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45937.33108935185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45937.33108935185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45937.33108935185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45937.33108935185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45937.33108935185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45937.33108935185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45937.33108935185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45937.33108935185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45937.33108935185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45937.33108935185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45937.33108935185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45937.33108935185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45937.33108935185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45937.33108935185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45937.33108935185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45937.33108935185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45937.33108935185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45937.33108935185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45937.33108935185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45937.33108935185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45937.33108935185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45937.33108935185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45937.33108935185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45937.33108935185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45937.33108935185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45937.33108935185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45937.33108935185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45937.33108935185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45937.33108935185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45937.33108935185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45937.33108935185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45937.33108935185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45937.33108935185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45937.33108935185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45937.33108935185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45937.33108935185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45937.33108935185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45937.33108935185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45937.33108935185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45937.33108935185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45937.33108935185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45937.33108935185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45937.33108935185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45937.33108935185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45937.33108935185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45937.33108935185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45937.33108935185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45937.33108935185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45937.33108935185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45937.33108935185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45937.33108935185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45937.33108935185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45937.33108935185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45937.33108935185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45937.33108935185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45937.33108935185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45937.33108935185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45937.33108935185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45937.33108935185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45937.33108935185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45937.33108935185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45937.33108935185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45937.33108935185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45937.33108935185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45937.33108935185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45937.33108935185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45937.33108935185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45937.33108935185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45937.33108935185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45937.33108935185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45937.33108935185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45937.33108935185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45937.33108935185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45937.33108935185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45937.33108935185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45937.33108935185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45937.33108935185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45937.33108935185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45937.33108935185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45937.33108935185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45937.33108935185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45937.33108935185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45937.33108935185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45937.33108935185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45937.33108935185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45937.33108935185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45937.33108935185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45937.33108935185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45937.33108935185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45937.33108935185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45937.33108935185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45937.33108935185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45937.33108935185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45937.33108935185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45937.33108935185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45937.33108935185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45937.33108935185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45937.33108935185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45937.33108935185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45937.33108935185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45937.33108935185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45937.33108935185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45937.33108935185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45937.33108935185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45937.33108935185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45937.33108935185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45937.33108935185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45937.33108935185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45937.33108935185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45937.33108935185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45937.33108935185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45937.33108935185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45937.33108935185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45937.33108935185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45937.33108935185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45937.33108935185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45937.33108935185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45937.33108935185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45937.33108935185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45937.33108935185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45937.33108935185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45937.33108935185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45937.33108935185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45937.33108935185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45937.33108935185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45937.33108935185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45937.33108935185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45937.33108935185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45937.33108935185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45937.33108935185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45937.33108935185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45937.33108935185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45937.33108935185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45937.33108935185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45937.33108935185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45937.33108935185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45937.33108935185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45937.33108935185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45937.33108935185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45937.33108935185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45937.33108935185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45937.33108935185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45937.33108935185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45937.33108935185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45937.33108935185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45937.33108935185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45937.33108935185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45937.33108935185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45937.33108935185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45937.33108935185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45937.33108935185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45937.33108935185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45937.33108935185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45937.33108935185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45937.33108935185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45937.33108935185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45937.33108935185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45937.33108935185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45937.33108935185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45937.33108935185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45937.33108935185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45937.33108935185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45937.33108935185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45937.33108935185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45937.33108935185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45937.33108935185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45937.33108935185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45937.33108935185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45937.33108935185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45937.33108935185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45937.33108935185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45937.33108935185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45937.33108935185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45937.33108935185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45937.33108935185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45937.33108935185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45937.33108935185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45937.33108935185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45937.33108935185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45937.33108935185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45937.33108935185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45937.33108935185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45937.33108935185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45937.33108935185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45937.33108935185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45937.33108935185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45937.33108935185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45937.33108935185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45937.33108935185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45937.33108935185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45937.33108935185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45937.33108935185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45937.33108935185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45937.33108935185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45937.33108935185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45937.33108935185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45937.33108935185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45937.33108935185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45937.33108935185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45937.33108935185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45937.33108935185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45937.33108935185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45937.33108935185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45937.33108935185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45937.33108935185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45937.33108935185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45937.33108935185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45937.33108935185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45937.33108935185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45937.33108935185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45937.33108935185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45937.33108935185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45937.33108935185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45937.33108935185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45937.33108935185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45937.33108935185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45937.33108935185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45937.33108935185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45937.33108935185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45937.33108935185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45937.33108935185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45937.33108935185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45937.33108935185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45937.33108935185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45937.33108935185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45937.33108935185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45937.33108935185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45937.33108935185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45937.33108935185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45937.33108935185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45937.33108935185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45937.33108935185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45937.33108935185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45937.33108935185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45937.33108935185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45937.33108935185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45937.33108935185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45937.33108935185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45937.33108935185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45937.33108935185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45937.33108935185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45937.33108935185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45937.33108935185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45937.33108935185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45937.33108935185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45937.33108935185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45937.33108935185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45937.33108935185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45937.33108935185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45937.33108935185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45937.33108935185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45937.33108935185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45937.33108935185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45937.33108935185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45937.33108935185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45937.33108935185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45937.33108935185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45937.33108935185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45937.33108935185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45937.33108935185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45937.33108935185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45937.33108935185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45937.33108935185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45937.33108935185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45937.33108935185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45937.33108935185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45937.33108935185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45937.33108935185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45937.33108935185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45937.33108935185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45937.33108935185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45937.33108935185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45937.33108935185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45937.33108935185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45937.33108935185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45937.33108935185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45937.33108935185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45937.33108935185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45937.33108935185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45937.33108935185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45937.33108935185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45937.33108935185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45937.33108935185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45937.33108935185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45937.33108935185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45937.33108935185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45937.33108935185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45937.33108935185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45937.33108935185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45937.33108935185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45937.33108935185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45937.33108935185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45937.33108935185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45937.33108935185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45937.33108935185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45937.33108935185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45937.33108935185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45937.33108935185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45937.33108935185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45937.33108935185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45937.33108935185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45937.33108935185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45937.33108935185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45937.33108935185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45937.33108935185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45937.33108935185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45937.33108935185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45937.33108935185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45937.33108935185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45937.33108935185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45937.33108935185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45937.33108935185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45937.33108935185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45937.33108935185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45937.33108935185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45937.33108935185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45937.33108935185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45937.33108935185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45937.33108935185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45937.33108935185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45937.33108935185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45937.33108935185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45937.33108935185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45937.33108935185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45937.33108935185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45937.33108935185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45937.33108935185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45937.33108935185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45937.33108935185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45937.33108935185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45937.33108935185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45937.33108935185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45937.33108935185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45937.33108935185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45937.33108935185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45937.33108935185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45937.33108935185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45937.33108935185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45937.33108935185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45937.33108935185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45937.33108935185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45937.33108935185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45937.33108935185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45937.33108935185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45937.33108935185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45937.33108935185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45937.33108935185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45937.33108935185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45937.33108935185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45937.33108935185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45937.33108935185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45937.33108935185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45937.33108935185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45937.33108935185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45937.33108935185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45937.33108935185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45937.33108935185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45937.33108935185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45937.33108935185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45937.33108935185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45937.33108935185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45937.33108935185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45937.33108935185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45937.33108935185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45937.33108935185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45937.33108935185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45937.33108935185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45937.33108935185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45937.33108935185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45937.33108935185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45937.33108935185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45937.33108935185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45937.33108935185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45937.33108935185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45937.33108935185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45937.33108935185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45937.33108935185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45937.33108935185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45937.33108935185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45937.33108935185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45937.33108935185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45937.33108935185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45937.33108935185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45937.33108935185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45937.33108935185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45937.33108935185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45937.33108935185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45937.33108935185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45937.33108935185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45937.33108935185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45937.33108935185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45937.33108935185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45937.33108935185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45937.33108935185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45937.33108935185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45937.33108935185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45937.33108935185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45937.33108935185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45937.33108935185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45937.33108935185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45937.33108935185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45937.33108935185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45937.33108935185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45937.33108935185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45937.33108935185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45937.33108935185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45937.33108935185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45937.33108935185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45937.33108935185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45937.33108935185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45937.33108935185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45937.33108935185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45937.33108935185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45937.33108935185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45937.33108935185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45937.33108935185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45937.33108935185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45937.33108935185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45937.33108935185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45937.33108935185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45937.33108935185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45937.33108935185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45937.33108935185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45937.33108935185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45937.33108935185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45937.33108935185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45937.33108935185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45937.33108935185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45937.33108935185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45937.33108935185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45937.33108935185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45937.33108935185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45937.33108935185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45937.33108935185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45937.33108935185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45937.33108935185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45937.33108935185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45937.33108935185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45937.33108935185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45937.33108935185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45937.33108935185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45937.33108935185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45937.33108935185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45937.33108935185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45937.33108935185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45937.33108935185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45937.33108935185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45937.33108935185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45937.33108935185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45937.33108935185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45937.33108935185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45937.33108935185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45937.33108935185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45937.33108935185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45937.33108935185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45937.33108935185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45937.33108935185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45937.33108935185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45937.33108935185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45937.33108935185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45937.33108935185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45937.33108935185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45937.33108935185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45937.33108935185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45937.33108935185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45937.33108935185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45937.33108935185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45937.33108935185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45937.33108935185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45937.33108935185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45937.33108935185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45937.33108935185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45937.33108935185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45937.33108935185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45937.33108935185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45937.33108935185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45937.33108935185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45937.33108935185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45937.33108935185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45937.33108935185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45937.33108935185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45937.33108935185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45937.33108935185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45937.33108935185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45937.33108935185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45937.33108935185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45937.33108935185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45937.33108935185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45937.33108935185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45937.33108935185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45937.33108935185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45937.33108935185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45937.33108935185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45937.33108935185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45937.33108935185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45937.33108935185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45937.33108935185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45937.33108935185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45937.33108935185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45937.33108935185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45937.33108935185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45937.33108935185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45937.33108935185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45937.33108935185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45937.33108935185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45937.33108935185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45937.33108935185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45937.33108935185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45937.33108935185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45937.33108935185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45937.33108935185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45937.33108935185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45937.33108935185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45937.33108935185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45937.33108935185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45937.33108935185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45937.33108935185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45937.33108935185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45937.33108935185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45937.33108935185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45937.33108935185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45937.33108935185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45937.33108935185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45937.33108935185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45937.33108935185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45937.33108935185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45937.33108935185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45937.33108935185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45937.33108935185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45937.33108935185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45937.33108935185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45937.33108935185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45937.33108935185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45937.33108935185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45937.33108935185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45937.33108935185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45937.33108935185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45937.33108935185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45937.33108935185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45937.33108935185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45937.33108935185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45937.33108935185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45937.33108935185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45937.33108935185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45937.33108935185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45937.33108935185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45937.33108935185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45937.33108935185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45937.33108935185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45937.33108935185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45937.33108935185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45937.33108935185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45937.33108935185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45937.33108935185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45937.33108935185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45937.33108935185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45937.33108935185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45937.33108935185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45937.33108935185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45937.33108935185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45937.33108935185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45937.33108935185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45937.33108935185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45937.33108935185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45937.33108935185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45937.33108935185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45937.33108935185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45937.33108935185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45937.33108935185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45937.33108935185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45937.33108935185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45937.33108935185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45937.33108935185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45937.33108935185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45937.33108935185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45937.33108935185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45937.33108935185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45937.33108935185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45937.33108935185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45937.33108935185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45937.33108935185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45937.33108935185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45937.33108935185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45937.33108935185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45937.33108935185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45937.33108935185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45937.33108935185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45937.33108935185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45937.33108935185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45937.33108935185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45937.33108935185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45937.33108935185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45937.33108935185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45937.33108935185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45937.33108935185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45937.33108935185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45937.33108935185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45937.33108935185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45937.33108935185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45937.33108935185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45937.33108935185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45937.33108935185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45937.33108935185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45937.33108935185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45937.33108935185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45937.33108935185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45937.33108935185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45937.33108935185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45937.33108935185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45937.33108935185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45937.33108935185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45937.33108935185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45937.33108935185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45937.33108935185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45937.33108935185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45937.33108935185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45937.33108935185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45937.33108935185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45937.33108935185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45937.33108935185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45937.33108935185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45937.33108935185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45937.33108935185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45937.33108935185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45937.33108935185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45937.33108935185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45937.33108935185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45937.33108935185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45937.33108935185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45937.33108935185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45937.33108935185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45937.33108935185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45937.33108935185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45937.33108935185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45937.33108935185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45937.33108935185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45937.33108935185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45937.33108935185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45937.33108935185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45937.33108935185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45937.33108935185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45937.33108935185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45937.33108935185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45937.33108935185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45937.33108935185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45937.33108935185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45937.33108935185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45937.33108935185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45937.33108935185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45937.33108935185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45937.33108935185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45937.33108935185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45937.33108935185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45937.33108935185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45937.33108935185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45937.33108935185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45937.33108935185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45937.33108935185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45937.33108935185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45937.33108935185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45937.33108935185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45937.33108935185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45937.33108935185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45937.33108935185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45937.33108935185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45937.33108935185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45937.33108935185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45937.33108935185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45937.33108935185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45937.33108935185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45937.33108935185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45937.33108935185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45937.33108935185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45937.33108935185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45937.33108935185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45937.33108935185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45937.33108935185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45937.33108935185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45937.33108935185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45937.33108935185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45937.33108935185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45937.33108935185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45937.33108935185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45937.33108935185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45937.33108935185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45937.33108935185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45937.33108935185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45937.33108935185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45937.33108935185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45937.33108935185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45937.33108935185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45937.33108935185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45937.33108935185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45937.33108935185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45937.33108935185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45937.33108935185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45937.33108935185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45937.33108935185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45937.33108935185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45937.33108935185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45937.33108935185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45937.33108935185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45937.33108935185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45937.33108935185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45937.33108935185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45937.33108935185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45937.33108935185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45937.33108935185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45937.33108935185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45937.33108935185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45937.33108935185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45937.33108935185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45937.33108935185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45937.33108935185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45937.33108935185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45937.33108935185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45937.33108935185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45937.33108935185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45937.33108935185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45937.33108935185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45937.33108935185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45937.33108935185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45937.33108935185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45937.33108935185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45937.33108935185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45937.33108935185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45937.33108935185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45937.33108935185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45937.33108935185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45937.33108935185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45937.33108935185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45937.33108935185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45937.33108935185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45937.33108935185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45937.33108935185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45937.33108935185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45937.33108935185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45937.33108935185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45937.33108935185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45937.33108935185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45937.33108935185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45937.33108935185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45937.33108935185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45937.33108935185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45937.33108935185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45937.33108935185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45937.33108935185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45937.33108935185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45937.33108935185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45937.33108935185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45937.33108935185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45937.33108935185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45937.33108935185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45937.33108935185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45937.33108935185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45937.33108935185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45937.33108935185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45937.33108935185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45937.33108935185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45937.33108935185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45937.33108935185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45937.33108935185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45937.33108935185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45937.33108935185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45937.33108935185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45937.33108935185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45937.33108935185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45937.33108935185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45937.33108935185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45937.33108935185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45937.33108935185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45937.33108935185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45937.33108935185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45937.33108935185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45937.33108935185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45937.33108935185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45937.33108935185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45937.33108935185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45937.33108935185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45937.33108935185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45937.33108935185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45937.33108935185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45937.33108935185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45937.33108935185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45937.33108935185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45937.33108935185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45937.33108935185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45937.33108935185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45937.33108935185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45937.33108935185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45937.33108935185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45937.33108935185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45937.33108935185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45937.33108935185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45937.33108935185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45937.33108935185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45937.33108935185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45937.33108935185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45937.33108935185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45937.33108935185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45937.33108935185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45937.33108935185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45937.33108935185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45937.33108935185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45937.33108935185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45937.33108935185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45937.33108935185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45937.33108935185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45937.33108935185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45937.33108935185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45937.33108935185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45937.33108935185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45937.33108935185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45937.33108935185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45937.33108935185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45937.33108935185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45937.33108935185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45937.33108935185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45937.33108935185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45937.33108935185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45937.33108935185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45937.33108935185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45937.33108935185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45937.33108935185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45937.33108935185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45937.33108935185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45937.33108935185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45937.33108935185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45937.33108935185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45937.33108935185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45937.33108935185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45937.33108935185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45937.33108935185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45937.33108935185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45937.33108935185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45937.33108935185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45937.33108935185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45937.33108935185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45937.33108935185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45937.33108935185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45937.33108935185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45937.33108935185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45937.33108935185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45937.33108935185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45937.33108935185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45937.33108935185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45937.33108935185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45937.33108935185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45937.33108935185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45937.33108935185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45937.33108935185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45937.33108935185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45937.33108935185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45937.33108935185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45937.33108935185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45937.33108935185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45937.33108935185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45937.33108935185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45937.33108935185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45937.33108935185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45937.33108935185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45937.33108935185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45937.33108935185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45937.33108935185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45937.33108935185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45937.33108935185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45937.33108935185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45937.33108935185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45937.33108935185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45937.33108935185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45937.33108935185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45937.33108935185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45937.33108935185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45937.33108935185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45937.33108935185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45937.33108935185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45937.33108935185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45937.33108935185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45937.33108935185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45937.33108935185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45937.33108935185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45937.33108935185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45937.33108935185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45937.33108935185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45937.33108935185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45937.33108935185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45937.33108935185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45937.33108935185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45937.33108935185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45937.33108935185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45937.33108935185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45937.33108935185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45937.33108935185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45937.33108935185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45937.33108935185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45937.33108935185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45937.33108935185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45937.33108935185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45937.33108935185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45937.33108935185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45937.33108935185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45937.33108935185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45937.33108935185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45937.33108935185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45937.33108935185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45937.33108935185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45937.33108935185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45937.33108935185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45937.33108935185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45937.33108935185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45937.33108935185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45937.33108935185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45937.33108935185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45937.33108935185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45937.33108935185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45937.33108935185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45937.33108935185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45937.33108935185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45937.33108935185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45937.33108935185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45937.33108935185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45937.33108935185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45937.33108935185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45937.33108935185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45937.33108935185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45937.33108935185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45937.33108935185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45937.33108935185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45937.33108935185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45937.33108935185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45937.33108935185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45937.33108935185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45937.33108935185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45937.33108935185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45937.33108935185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45937.33108935185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45937.33108935185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45937.33108935185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45937.33108935185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45937.33108935185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45937.33108935185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45937.33108935185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45937.33108935185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45937.33108935185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45937.33108935185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45937.33108935185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45937.33108935185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45937.33108935185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45937.33108935185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45937.33108935185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45937.33108935185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45937.33108935185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45937.33108935185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45937.33108935185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45937.33108935185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45937.33108935185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45937.33108935185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45937.33108935185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45937.33108935185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45937.33108935185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45937.33108935185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45937.33108935185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45937.33108935185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45937.33108935185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45937.33108935185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45937.33108935185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45937.33108935185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45937.33108935185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45937.33108935185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45937.33108935185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45937.33108935185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45937.33108935185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45937.33108935185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45937.33108935185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45937.33108935185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45937.33108935185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45937.33108935185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45937.33108935185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45937.33108935185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45937.33108935185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45937.33108935185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45937.33108935185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45937.33108935185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45937.33108935185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45937.33108935185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45937.33108935185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45937.33108935185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45937.33108935185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45937.33108935185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45937.33108935185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45937.33108935185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45937.33108935185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45937.33108935185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45937.33108935185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45937.33108935185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45937.33108935185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45937.33108935185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45937.33108935185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45937.33108935185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45937.33108935185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45937.33108935185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45937.33108935185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45937.33108935185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45937.33108935185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45937.33108935185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45937.33108935185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45937.33108935185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45937.33108935185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45937.33108935185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45937.33108935185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45937.33108935185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45937.33108935185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45937.33108935185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45937.33108935185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45937.33108935185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45937.33108935185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45937.33108935185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45937.33108935185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45937.33108935185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45937.33108935185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45937.33108935185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45937.33108935185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45937.33108935185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45937.33108935185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45937.33108935185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45937.33108935185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45937.33108935185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45937.33108935185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45937.33108935185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45937.33108935185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45937.33108935185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45937.33108935185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45937.33108935185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45937.33108935185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45937.33108935185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45937.33108935185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45937.33108935185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45937.33108935185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45937.33108935185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45937.33108935185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45937.33108935185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45937.33108935185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45937.33108935185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45937.33108935185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45937.33108935185</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233.8503717592539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2.1741449074033881</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0.56662175925885094</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0.15075370370323071</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0.11720046296250075</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36850</v>
      </c>
      <c r="E7" s="144" t="s">
        <v>38964</v>
      </c>
      <c r="F7" s="145"/>
      <c r="G7" s="146">
        <f ca="1">IFERROR(NOW()-F7,"")</f>
        <v>45937.33108935185</v>
      </c>
      <c r="H7" s="145">
        <v>45937.242268518516</v>
      </c>
      <c r="I7" s="141" t="str">
        <f>IFERROR(VLOOKUP(D7,DB!A:F,6,0),"")</f>
        <v>SCECO</v>
      </c>
      <c r="J7" s="141" t="str">
        <f>IFERROR(VLOOKUP(D7,DB!A:G,7,0),"")</f>
        <v>Dead</v>
      </c>
      <c r="K7" s="148" t="s">
        <v>39065</v>
      </c>
      <c r="L7" s="143" t="str">
        <f>IFERROR(VLOOKUP(D7,DB!A:I,9,0),"")</f>
        <v>Latis</v>
      </c>
    </row>
    <row r="8" spans="1:16" ht="15" customHeight="1">
      <c r="A8" s="141" t="s">
        <v>39068</v>
      </c>
      <c r="B8" s="141" t="str">
        <f>IFERROR(VLOOKUP(D8,DB!A:K,11,0),"")</f>
        <v>R4</v>
      </c>
      <c r="C8" s="142">
        <v>1</v>
      </c>
      <c r="D8" s="143" t="s">
        <v>27578</v>
      </c>
      <c r="E8" s="144" t="s">
        <v>38964</v>
      </c>
      <c r="F8" s="145"/>
      <c r="G8" s="146">
        <f ca="1">IFERROR(NOW()-F8,"")</f>
        <v>45937.33108935185</v>
      </c>
      <c r="H8" s="145">
        <v>45937.175844907404</v>
      </c>
      <c r="I8" s="141" t="str">
        <f>IFERROR(VLOOKUP(D8,DB!A:F,6,0),"")</f>
        <v>SCECO</v>
      </c>
      <c r="J8" s="141" t="str">
        <f>IFERROR(VLOOKUP(D8,DB!A:G,7,0),"")</f>
        <v>Dead</v>
      </c>
      <c r="K8" s="148" t="s">
        <v>39069</v>
      </c>
      <c r="L8" s="143" t="str">
        <f>IFERROR(VLOOKUP(D8,DB!A:I,9,0),"")</f>
        <v>Latis</v>
      </c>
    </row>
    <row r="9" spans="1:16" ht="15" customHeight="1">
      <c r="A9" s="141" t="s">
        <v>39070</v>
      </c>
      <c r="B9" s="141" t="str">
        <f>IFERROR(VLOOKUP(D9,DB!A:K,11,0),"")</f>
        <v>R4</v>
      </c>
      <c r="C9" s="142">
        <v>1</v>
      </c>
      <c r="D9" s="143" t="s">
        <v>36759</v>
      </c>
      <c r="E9" s="144" t="s">
        <v>39043</v>
      </c>
      <c r="F9" s="145">
        <v>45937.32916666667</v>
      </c>
      <c r="G9" s="146">
        <f ca="1">IFERROR(NOW()-F9,"")</f>
        <v>1.9226851800340228E-3</v>
      </c>
      <c r="H9" s="145">
        <v>45937.323738425926</v>
      </c>
      <c r="I9" s="141" t="str">
        <f>IFERROR(VLOOKUP(D9,DB!A:F,6,0),"")</f>
        <v>SCECO</v>
      </c>
      <c r="J9" s="141" t="str">
        <f>IFERROR(VLOOKUP(D9,DB!A:G,7,0),"")</f>
        <v>In progress</v>
      </c>
      <c r="K9" s="148" t="s">
        <v>39065</v>
      </c>
      <c r="L9" s="143" t="str">
        <f>IFERROR(VLOOKUP(D9,DB!A:I,9,0),"")</f>
        <v>Latis</v>
      </c>
    </row>
    <row r="10" spans="1:16" ht="15" customHeight="1">
      <c r="A10" s="141"/>
      <c r="B10" s="141" t="str">
        <f>IFERROR(VLOOKUP(D10,DB!A:K,11,0),"")</f>
        <v/>
      </c>
      <c r="C10" s="142"/>
      <c r="D10" s="143"/>
      <c r="E10" s="144"/>
      <c r="F10" s="145"/>
      <c r="G10" s="146">
        <f ca="1">IFERROR(NOW()-F10,"")</f>
        <v>45937.33108935185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45937.33108935185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45937.33108935185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45937.33108935185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45937.33108935185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45937.33108935185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45937.33108935185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45937.33108935185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45937.33108935185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45937.33108935185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45937.33108935185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45937.33108935185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45937.33108935185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45937.33108935185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45937.33108935185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45937.33108935185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45937.33108935185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45937.33108935185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45937.33108935185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45937.33108935185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45937.33108935185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45937.33108935185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45937.33108935185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7">
        <f ca="1">IFERROR(NOW()-F33,"")</f>
        <v>45937.33108935185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7">
        <f ca="1">IFERROR(NOW()-F34,"")</f>
        <v>45937.33108935185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45937.33108935185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45937.33108935185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45937.33108935185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45937.33108935185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45937.33108935185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45937.33108935185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45937.33108935185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45937.33108935185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45937.33108935185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45937.33108935185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45937.33108935185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45937.33108935185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45937.33108935185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45937.33108935185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45937.33108935185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45937.33108935185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45937.33108935185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45937.33108935185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45937.33108935185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45937.33108935185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45937.33108935185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45937.33108935185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45937.33108935185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45937.33108935185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45937.33108935185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45937.33108935185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45937.33108935185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45937.33108935185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45937.33108935185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45937.33108935185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45937.33108935185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45937.33108935185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45937.33108935185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45937.33108935185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45937.33108935185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45937.33108935185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45937.33108935185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45937.33108935185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45937.33108935185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45937.33108935185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45937.33108935185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45937.33108935185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45937.33108935185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45937.33108935185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45937.33108935185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45937.33108935185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45937.33108935185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45937.33108935185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45937.33108935185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45937.33108935185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45937.33108935185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45937.33108935185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45937.33108935185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45937.33108935185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45937.33108935185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45937.33108935185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45937.33108935185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45937.33108935185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45937.33108935185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45937.33108935185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45937.33108935185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45937.33108935185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45937.33108935185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45937.33108935185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45937.33108935185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45937.33108935185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45937.33108935185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45937.33108935185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45937.33108935185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45937.33108935185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45937.33108935185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45937.33108935185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45937.33108935185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45937.33108935185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45937.33108935185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45937.33108935185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45937.33108935185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45937.33108935185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45937.33108935185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45937.33108935185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45937.33108935185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45937.33108935185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45937.33108935185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45937.33108935185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45937.33108935185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45937.33108935185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45937.33108935185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45937.33108935185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45937.33108935185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45937.33108935185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45937.33108935185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45937.33108935185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45937.33108935185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45937.33108935185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45937.33108935185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45937.33108935185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45937.33108935185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45937.33108935185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45937.33108935185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45937.33108935185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45937.33108935185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45937.33108935185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45937.33108935185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45937.33108935185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45937.33108935185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45937.33108935185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45937.33108935185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45937.33108935185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45937.33108935185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45937.33108935185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45937.33108935185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45937.33108935185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45937.33108935185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45937.33108935185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45937.33108935185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45937.33108935185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45937.33108935185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45937.33108935185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45937.33108935185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45937.33108935185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45937.33108935185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45937.33108935185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45937.33108935185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45937.33108935185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45937.33108935185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45937.33108935185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45937.33108935185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45937.33108935185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45937.33108935185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45937.33108935185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45937.33108935185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45937.33108935185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45937.33108935185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45937.33108935185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45937.33108935185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45937.33108935185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45937.33108935185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45937.33108935185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45937.33108935185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45937.33108935185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45937.33108935185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45937.33108935185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45937.33108935185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45937.33108935185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45937.33108935185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45937.33108935185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45937.33108935185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45937.33108935185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45937.33108935185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45937.33108935185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45937.33108935185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45937.33108935185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45937.33108935185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45937.33108935185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45937.33108935185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45937.33108935185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45937.33108935185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45937.33108935185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45937.33108935185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45937.33108935185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45937.33108935185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45937.33108935185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45937.33108935185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45937.33108935185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45937.33108935185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45937.33108935185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45937.33108935185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45937.33108935185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45937.33108935185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45937.33108935185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45937.33108935185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45937.33108935185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45937.33108935185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45937.33108935185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45937.33108935185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45937.33108935185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45937.33108935185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45937.33108935185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45937.33108935185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45937.33108935185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45937.33108935185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45937.33108935185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45937.33108935185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45937.33108935185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45937.33108935185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45937.33108935185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45937.33108935185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45937.33108935185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45937.33108935185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45937.33108935185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45937.33108935185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45937.33108935185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45937.33108935185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45937.33108935185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45937.33108935185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45937.33108935185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45937.33108935185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45937.33108935185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45937.33108935185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45937.33108935185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45937.33108935185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45937.33108935185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45937.33108935185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45937.33108935185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45937.33108935185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45937.33108935185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45937.33108935185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45937.33108935185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45937.33108935185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45937.33108935185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45937.33108935185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45937.33108935185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45937.33108935185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45937.33108935185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45937.33108935185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45937.33108935185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45937.33108935185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45937.33108935185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45937.33108935185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45937.33108935185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45937.33108935185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45937.33108935185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45937.33108935185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45937.33108935185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45937.33108935185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45937.33108935185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45937.33108935185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45937.33108935185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45937.33108935185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45937.33108935185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45937.33108935185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45937.33108935185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45937.33108935185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45937.33108935185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45937.33108935185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45937.33108935185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45937.33108935185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45937.33108935185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45937.33108935185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45937.33108935185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45937.33108935185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45937.33108935185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45937.33108935185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45937.33108935185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45937.33108935185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45937.33108935185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45937.33108935185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45937.33108935185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45937.33108935185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45937.33108935185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45937.33108935185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45937.33108935185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45937.33108935185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45937.33108935185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45937.33108935185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45937.33108935185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45937.33108935185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45937.33108935185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45937.33108935185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45937.33108935185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45937.33108935185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45937.33108935185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45937.33108935185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45937.33108935185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45937.33108935185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45937.33108935185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45937.33108935185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45937.33108935185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45937.33108935185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45937.33108935185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45937.33108935185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45937.33108935185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45937.33108935185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45937.33108935185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45937.33108935185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45937.33108935185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45937.33108935185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45937.33108935185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45937.33108935185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45937.33108935185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45937.33108935185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45937.33108935185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45937.33108935185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45937.33108935185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45937.33108935185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45937.33108935185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45937.33108935185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45937.33108935185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45937.33108935185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45937.33108935185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45937.33108935185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45937.33108935185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45937.33108935185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45937.33108935185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45937.33108935185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45937.33108935185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45937.33108935185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45937.33108935185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45937.33108935185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45937.33108935185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45937.33108935185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45937.33108935185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45937.33108935185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45937.33108935185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45937.33108935185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45937.33108935185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45937.33108935185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45937.33108935185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45937.33108935185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45937.33108935185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45937.33108935185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45937.33108935185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45937.33108935185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45937.33108935185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45937.33108935185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45937.33108935185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45937.33108935185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45937.33108935185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45937.33108935185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45937.33108935185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45937.33108935185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45937.33108935185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45937.33108935185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45937.33108935185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45937.33108935185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45937.33108935185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45937.33108935185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45937.33108935185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45937.33108935185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45937.33108935185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45937.33108935185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45937.33108935185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45937.33108935185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45937.33108935185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45937.33108935185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45937.33108935185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45937.33108935185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45937.33108935185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45937.33108935185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45937.33108935185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45937.33108935185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45937.33108935185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45937.33108935185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45937.33108935185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45937.33108935185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45937.33108935185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45937.33108935185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45937.33108935185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45937.33108935185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45937.33108935185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45937.33108935185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45937.33108935185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45937.33108935185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45937.33108935185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45937.33108935185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45937.33108935185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45937.33108935185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45937.33108935185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45937.33108935185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45937.33108935185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45937.33108935185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45937.33108935185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45937.33108935185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45937.33108935185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45937.33108935185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45937.33108935185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45937.33108935185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45937.33108935185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45937.33108935185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45937.33108935185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45937.33108935185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45937.33108935185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45937.33108935185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45937.33108935185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45937.33108935185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45937.33108935185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45937.33108935185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45937.33108935185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45937.33108935185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45937.33108935185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45937.33108935185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45937.33108935185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45937.33108935185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45937.33108935185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45937.33108935185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45937.33108935185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45937.33108935185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45937.33108935185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45937.33108935185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45937.33108935185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45937.33108935185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45937.33108935185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45937.33108935185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45937.33108935185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45937.33108935185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45937.33108935185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45937.33108935185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45937.33108935185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45937.33108935185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45937.33108935185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45937.33108935185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45937.33108935185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45937.33108935185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45937.33108935185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45937.33108935185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45937.33108935185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45937.33108935185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45937.33108935185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45937.33108935185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45937.33108935185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45937.33108935185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45937.33108935185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45937.33108935185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45937.33108935185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45937.33108935185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45937.33108935185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45937.33108935185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45937.33108935185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45937.33108935185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45937.33108935185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45937.33108935185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45937.33108935185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45937.33108935185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45937.33108935185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45937.33108935185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45937.33108935185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45937.33108935185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45937.33108935185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45937.33108935185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45937.33108935185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45937.33108935185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45937.33108935185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45937.33108935185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45937.33108935185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45937.33108935185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45937.33108935185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45937.33108935185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45937.33108935185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45937.33108935185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45937.33108935185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45937.33108935185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45937.33108935185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45937.33108935185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45937.33108935185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45937.33108935185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45937.33108935185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45937.33108935185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45937.33108935185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45937.33108935185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45937.33108935185</v>
      </c>
      <c r="H484" s="145"/>
      <c r="I484" s="141" t="str">
        <f>IFERROR(VLOOKUP(D484,DB!A:F,6,0),"")</f>
        <v/>
      </c>
      <c r="J484" s="141" t="str">
        <f>IFERROR(VLOOKUP(D484,DB!A:G,7,0),"")</f>
        <v/>
      </c>
      <c r="K484" s="148"/>
      <c r="L484" s="143" t="str">
        <f>IFERROR(VLOOKUP(D484,DB!A:I,9,0),"")</f>
        <v/>
      </c>
    </row>
    <row r="485" spans="1:12" ht="15" customHeight="1">
      <c r="A485" s="149"/>
      <c r="B485" s="149" t="str">
        <f>IFERROR(VLOOKUP(D485,DB!A:K,11,0),"")</f>
        <v/>
      </c>
      <c r="C485" s="150"/>
      <c r="D485" s="151"/>
      <c r="E485" s="152"/>
      <c r="F485" s="153"/>
      <c r="G485" s="154">
        <f ca="1">IFERROR(NOW()-F485,"")</f>
        <v>45937.33108935185</v>
      </c>
      <c r="H485" s="153"/>
      <c r="I485" s="149" t="str">
        <f>IFERROR(VLOOKUP(D485,DB!A:F,6,0),"")</f>
        <v/>
      </c>
      <c r="J485" s="149" t="str">
        <f>IFERROR(VLOOKUP(D485,DB!A:G,7,0),"")</f>
        <v/>
      </c>
      <c r="K485" s="155"/>
      <c r="L485" s="151"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45.499029166661785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11.14221203703346</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4</v>
      </c>
      <c r="D4" s="137" t="s">
        <v>31288</v>
      </c>
      <c r="E4" s="37" t="s">
        <v>39043</v>
      </c>
      <c r="F4" s="38">
        <v>45937.29923611111</v>
      </c>
      <c r="G4" s="39">
        <f ca="1">IFERROR(NOW()-F4,"-")</f>
        <v>3.1853240740019828E-2</v>
      </c>
      <c r="H4" s="38">
        <v>45937.29278935185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45937.33108935185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45937.33108935185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45937.33108935185</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45937.33108935185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45937.33108935185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45937.33108935185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45937.33108935185</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45937.33108935185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45937.33108935185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45937.33108935185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45937.33108935185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45937.33108935185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45937.33108935185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45937.33108935185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45937.33108935185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45937.33108935185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45937.33108935185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45937.33108935185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45937.33108935185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45937.33108935185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45937.33108935185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45937.33108935185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45937.33108935185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45937.33108935185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45937.33108935185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45937.33108935185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45937.33108935185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45937.33108935185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45937.33108935185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45937.33108935185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45937.33108935185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45937.33108935185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45937.33108935185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45937.33108935185</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45937.33108935185</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45937.33108935185</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45937.33108935185</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45937.33108935185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45937.33108935185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45937.33108935185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45937.33108935185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45937.33108935185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45937.33108935185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45937.33108935185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45937.33108935185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45937.33108935185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45937.33108935185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45937.33108935185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45937.33108935185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45937.33108935185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45937.33108935185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45937.33108935185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45937.33108935185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45937.33108935185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45937.33108935185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45937.33108935185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45937.33108935185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45937.33108935185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45937.33108935185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45937.33108935185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45937.33108935185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45937.33108935185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45937.33108935185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45937.33108935185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45937.33108935185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45937.33108935185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45937.33108935185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45937.33108935185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45937.33108935185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45937.33108935185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45937.33108935185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45937.33108935185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45937.33108935185</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45937.33108935185</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45937.33108935185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45937.33108935185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45937.33108935185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45937.33108935185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45937.33108935185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45937.33108935185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45937.33108935185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45937.33108935185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45937.33108935185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45937.33108935185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45937.33108935185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45937.33108935185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45937.33108935185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45937.33108935185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45937.33108935185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45937.33108935185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45937.33108935185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45937.33108935185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45937.33108935185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45937.33108935185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45937.33108935185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45937.33108935185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45937.33108935185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45937.33108935185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45937.33108935185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45937.33108935185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45937.33108935185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45937.33108935185</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45937.33108935185</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45937.33108935185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45937.33108935185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45937.33108935185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45937.33108935185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45937.33108935185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45937.33108935185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45937.33108935185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45937.33108935185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45937.33108935185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45937.33108935185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45937.33108935185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45937.33108935185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45937.33108935185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45937.33108935185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45937.33108935185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45937.33108935185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45937.33108935185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45937.33108935185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45937.33108935185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45937.33108935185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45937.33108935185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45937.33108935185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45937.33108935185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45937.33108935185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45937.33108935185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45937.33108935185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45937.33108935185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45937.33108935185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45937.33108935185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45937.33108935185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45937.33108935185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45937.33108935185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45937.33108935185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45937.33108935185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45937.33108935185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45937.33108935185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45937.33108935185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45937.33108935185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45937.33108935185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45937.33108935185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45937.33108935185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45937.33108935185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45937.33108935185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45937.33108935185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45937.33108935185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45937.33108935185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45937.33108935185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45937.33108935185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45937.33108935185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45937.33108935185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45937.33108935185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45937.33108935185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45937.33108935185</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45937.33108935185</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10.558242129627615</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45937.33108935185</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3.4501171296287794</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2.3888439814763842</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1</v>
      </c>
      <c r="D6" s="120" t="s">
        <v>33009</v>
      </c>
      <c r="E6" s="123" t="s">
        <v>38964</v>
      </c>
      <c r="F6" s="124">
        <v>45937.073495370372</v>
      </c>
      <c r="G6" s="89">
        <f ca="1">IFERROR(NOW()-F6,"-")</f>
        <v>0.25759398147783941</v>
      </c>
      <c r="H6" s="124">
        <v>45937.053842592592</v>
      </c>
      <c r="I6" s="120" t="str">
        <f>IFERROR(VLOOKUP(D6,DB!A:F,6,0),"")</f>
        <v>SCECO</v>
      </c>
      <c r="J6" s="119" t="str">
        <f>IFERROR(VLOOKUP(D6,DB!A:G,7,0),"")</f>
        <v>Dead+No BB Design</v>
      </c>
      <c r="K6" s="125" t="s">
        <v>39084</v>
      </c>
      <c r="L6" s="126" t="str">
        <f>IFERROR(VLOOKUP(D6,DB!A:I,9,0),"")</f>
        <v>Latis</v>
      </c>
    </row>
    <row r="7" spans="1:16383" ht="31.5" customHeight="1">
      <c r="A7" s="121"/>
      <c r="B7" s="120" t="str">
        <f>IFERROR(VLOOKUP(D7,DB!A:K,11,0),"")</f>
        <v/>
      </c>
      <c r="C7" s="122"/>
      <c r="D7" s="164"/>
      <c r="E7" s="123"/>
      <c r="F7" s="124"/>
      <c r="G7" s="89">
        <f ca="1">IFERROR(NOW()-F7,"-")</f>
        <v>45937.33108935185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45937.33108935185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45937.33108935185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45937.33108935185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45937.33108935185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45937.33108935185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45937.33108935185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45937.33108935185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45937.33108935185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45937.33108935185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45937.33108935185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45937.33108935185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45937.33108935185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45937.33108935185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45937.33108935185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45937.33108935185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45937.33108935185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45937.33108935185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45937.33108935185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45937.33108935185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45937.33108935185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45937.33108935185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45937.33108935185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45937.33108935185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45937.33108935185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45937.33108935185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45937.33108935185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45937.33108935185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45937.33108935185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45937.33108935185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45937.33108935185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45937.33108935185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45937.33108935185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45937.33108935185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45937.33108935185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45937.33108935185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45937.33108935185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45937.33108935185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45937.33108935185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45937.33108935185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45937.33108935185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45937.33108935185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45937.33108935185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45937.33108935185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45937.33108935185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45937.33108935185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45937.33108935185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45937.33108935185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45937.33108935185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45937.33108935185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45937.33108935185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45937.33108935185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45937.33108935185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45937.33108935185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45937.33108935185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45937.33108935185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45937.33108935185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45937.33108935185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45937.33108935185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45937.33108935185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45937.33108935185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45937.33108935185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45937.33108935185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45937.33108935185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45937.33108935185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45937.33108935185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45937.33108935185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45937.33108935185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45937.33108935185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45937.33108935185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45937.33108935185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45937.33108935185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45937.33108935185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45937.33108935185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45937.33108935185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45937.33108935185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45937.33108935185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45937.33108935185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45937.33108935185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45937.33108935185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45937.33108935185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45937.33108935185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45937.33108935185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45937.33108935185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45937.33108935185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45937.33108935185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45937.33108935185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45937.33108935185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45937.33108935185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45937.33108935185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45937.33108935185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45937.33108935185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45937.33108935185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45937.33108935185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45937.33108935185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45937.33108935185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45937.33108935185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45937.33108935185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45937.33108935185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45937.33108935185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45937.33108935185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45937.33108935185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45937.33108935185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45937.33108935185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45937.33108935185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45937.33108935185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45937.33108935185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45937.33108935185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45937.33108935185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45937.33108935185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45937.33108935185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45937.33108935185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45937.33108935185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45937.33108935185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45937.33108935185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45937.33108935185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45937.33108935185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45937.33108935185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45937.33108935185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45937.33108935185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45937.33108935185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45937.33108935185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45937.33108935185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45937.33108935185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45937.33108935185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45937.33108935185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45937.33108935185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45937.33108935185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45937.33108935185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45937.33108935185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45937.33108935185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45937.33108935185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45937.33108935185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45937.33108935185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45937.33108935185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45937.33108935185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45937.33108935185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45937.33108935185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45937.33108935185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45937.33108935185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45937.33108935185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45937.33108935185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45937.33108935185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45937.33108935185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45937.33108935185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45937.33108935185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45937.33108935185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45937.33108935185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45937.33108935185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45937.33108935185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45937.33108935185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45937.33108935185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45937.33108935185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45937.33108935185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45937.33108935185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45937.33108935185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45937.33108935185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45937.33108935185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45937.33108935185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45937.33108935185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45937.33108935185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45937.33108935185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45937.33108935185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45937.33108935185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45937.33108935185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45937.33108935185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45937.33108935185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45937.33108935185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45937.33108935185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45937.33108935185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45937.33108935185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45937.33108935185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45937.33108935185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45937.33108935185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45937.33108935185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45937.33108935185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45937.33108935185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45937.33108935185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45937.33108935185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45937.33108935185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45937.33108935185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45937.33108935185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45937.33108935185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45937.33108935185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45937.33108935185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45937.33108935185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45937.33108935185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45937.33108935185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45937.33108935185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45937.33108935185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45937.33108935185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45937.33108935185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45937.33108935185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45937.33108935185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45937.33108935185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45937.33108935185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45937.33108935185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45937.33108935185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45937.33108935185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45937.33108935185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45937.33108935185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45937.33108935185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45937.33108935185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45937.33108935185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45937.33108935185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45937.33108935185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45937.33108935185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45937.33108935185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45937.33108935185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45937.33108935185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45937.33108935185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45937.33108935185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45937.33108935185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45937.33108935185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45937.33108935185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45937.33108935185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45937.33108935185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45937.33108935185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45937.33108935185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45937.33108935185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45937.33108935185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45937.33108935185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45937.33108935185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45937.33108935185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45937.33108935185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45937.33108935185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45937.33108935185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45937.33108935185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45937.33108935185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45937.33108935185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45937.33108935185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45937.33108935185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45937.33108935185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45937.33108935185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45937.33108935185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45937.33108935185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45937.33108935185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45937.33108935185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45937.33108935185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45937.33108935185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45937.33108935185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45937.33108935185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45937.33108935185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45937.33108935185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45937.33108935185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45937.33108935185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45937.33108935185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45937.33108935185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45937.33108935185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45937.33108935185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45937.33108935185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45937.33108935185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45937.33108935185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45937.33108935185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45937.33108935185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45937.33108935185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45937.33108935185</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2025-10-07T04:56:55Z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