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42" documentId="13_ncr:1_{F6CB121F-512D-4AA6-A0C1-0FB36C537598}" xr6:coauthVersionLast="47" xr6:coauthVersionMax="47" xr10:uidLastSave="{FE5D861A-CF29-4766-917A-3528CA8A4D9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<sst xmlns="http://schemas.openxmlformats.org/spreadsheetml/2006/main" count="178588" uniqueCount="39078">
  <si>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</si>
  <si>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</si>
  <si>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</si>
  <si>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</si>
  <si>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</si>
  <si>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</si>
  <si>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</si>
  <si>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</si>
  <si>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</si>
  <si>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</si>
  <si>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</si>
  <si>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</si>
  <si>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</si>
  <si>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</si>
  <si>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</si>
  <si>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</si>
  <si>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</si>
  <si>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</si>
  <si>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</si>
  <si>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</si>
  <si>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</si>
  <si>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</si>
  <si>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</si>
  <si>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</si>
  <si>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</si>
  <si>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</si>
  <si>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</si>
  <si>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</si>
  <si>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</si>
  <si>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</si>
  <si>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</si>
  <si>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</si>
  <si>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</si>
  <si>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</si>
  <si>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</si>
  <si>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</si>
  <si>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</si>
  <si>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</si>
  <si>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</si>
  <si>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</si>
  <si>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</si>
  <si>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</si>
  <si>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</si>
  <si>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</si>
  <si>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</si>
  <si>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</si>
  <si>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</si>
  <si>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</si>
  <si>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</si>
  <si>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</si>
  <si>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</si>
  <si>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</si>
  <si>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</si>
  <si>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</si>
  <si>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</si>
  <si>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</si>
  <si>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</si>
  <si>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</si>
  <si>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</si>
  <si>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</si>
  <si>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</si>
  <si>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</si>
  <si>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</si>
  <si>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</si>
  <si>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</si>
  <si>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</si>
  <si>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</si>
  <si>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</si>
  <si>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</si>
  <si>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</si>
  <si>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</si>
  <si>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</si>
  <si>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</si>
  <si>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</si>
  <si>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</si>
  <si>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</si>
  <si>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</si>
  <si>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</si>
  <si>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</si>
  <si>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</si>
  <si>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</si>
  <si>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</si>
  <si>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</si>
  <si>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</si>
  <si>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</si>
  <si>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</si>
  <si>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</si>
  <si>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</si>
  <si>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</si>
  <si>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</si>
  <si>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</si>
  <si>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</si>
  <si>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</si>
  <si>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</si>
  <si>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</si>
  <si>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</si>
  <si>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</si>
  <si>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</si>
  <si>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</si>
  <si>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</si>
  <si>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</si>
  <si>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</si>
  <si>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</si>
  <si>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</si>
  <si>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</si>
  <si>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</si>
  <si>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</si>
  <si>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</si>
  <si>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</si>
  <si>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</si>
  <si>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</si>
  <si>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</si>
  <si>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</si>
  <si>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</si>
  <si>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</si>
  <si>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</si>
  <si>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</si>
  <si>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</si>
  <si>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</si>
  <si>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</si>
  <si>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</si>
  <si>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</si>
  <si>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</si>
  <si>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</si>
  <si>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</si>
  <si>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</si>
  <si>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</si>
  <si>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</si>
  <si>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</si>
  <si>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</si>
  <si>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</si>
  <si>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</si>
  <si>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</si>
  <si>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</si>
  <si>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</si>
  <si>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</si>
  <si>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</si>
  <si>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</si>
  <si>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</si>
  <si>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</si>
  <si>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</si>
  <si>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</si>
  <si>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</si>
  <si>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</si>
  <si>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</si>
  <si>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</si>
  <si>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</si>
  <si>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</si>
  <si>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</si>
  <si>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</si>
  <si>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</si>
  <si>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</si>
  <si>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</si>
  <si>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</si>
  <si>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</si>
  <si>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</si>
  <si>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</si>
  <si>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</si>
  <si>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</si>
  <si>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</si>
  <si>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</si>
  <si>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</si>
  <si>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</si>
  <si>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</si>
  <si>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</si>
  <si>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</si>
  <si>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</si>
  <si>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</si>
  <si>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</si>
  <si>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</si>
  <si>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</si>
  <si>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</si>
  <si>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</si>
  <si>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</si>
  <si>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</si>
  <si>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</si>
  <si>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</si>
  <si>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</si>
  <si>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</si>
  <si>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</si>
  <si>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</si>
  <si>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</si>
  <si>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</si>
  <si>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</si>
  <si>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</si>
  <si>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</si>
  <si>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</si>
  <si>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</si>
  <si>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</si>
  <si>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</si>
  <si>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</si>
  <si>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</si>
  <si>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</si>
  <si>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</si>
  <si>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</si>
  <si>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</si>
  <si>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</si>
  <si>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</si>
  <si>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</si>
  <si>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</si>
  <si>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</si>
  <si>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</si>
  <si>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</si>
  <si>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</si>
  <si>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</si>
  <si>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</si>
  <si>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</si>
  <si>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</si>
  <si>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</si>
  <si>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</si>
  <si>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</si>
  <si>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</si>
  <si>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</si>
  <si>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</si>
  <si>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</si>
  <si>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</si>
  <si>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</si>
  <si>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</si>
  <si>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</si>
  <si>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</si>
  <si>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</si>
  <si>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</si>
  <si>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</si>
  <si>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</si>
  <si>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</si>
  <si>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</si>
  <si>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</si>
  <si>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</si>
  <si>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</si>
  <si>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</si>
  <si>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</si>
  <si>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</si>
  <si>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</si>
  <si>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</si>
  <si>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</si>
  <si>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</si>
  <si>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</si>
  <si>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</si>
  <si>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</si>
  <si>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</si>
  <si>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</si>
  <si>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</si>
  <si>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</si>
  <si>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</si>
  <si>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</si>
  <si>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</si>
  <si>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</si>
  <si>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</si>
  <si>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</si>
  <si>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</si>
  <si>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</si>
  <si>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</si>
  <si>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</si>
  <si>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</si>
  <si>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</si>
  <si>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</si>
  <si>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</si>
  <si>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</si>
  <si>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</si>
  <si>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</si>
  <si>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</si>
  <si>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</si>
  <si>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</si>
  <si>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</si>
  <si>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</si>
  <si>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</si>
  <si>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</si>
  <si>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</si>
  <si>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</si>
  <si>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</si>
  <si>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</si>
  <si>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</si>
  <si>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</si>
  <si>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</si>
  <si>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</si>
  <si>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</si>
  <si>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</si>
  <si>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</si>
  <si>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</si>
  <si>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</si>
  <si>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</si>
  <si>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</si>
  <si>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</si>
  <si>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</si>
  <si>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</si>
  <si>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</si>
  <si>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</si>
  <si>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</si>
  <si>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</si>
  <si>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</si>
  <si>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</si>
  <si>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</si>
  <si>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</si>
  <si>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</si>
  <si>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</si>
  <si>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</si>
  <si>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</si>
  <si>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</si>
  <si>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</si>
  <si>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</si>
  <si>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</si>
  <si>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</si>
  <si>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</si>
  <si>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</si>
  <si>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</si>
  <si>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</si>
  <si>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</si>
  <si>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</si>
  <si>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</si>
  <si>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</si>
  <si>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</si>
  <si>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</si>
  <si>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</si>
  <si>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</si>
  <si>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</si>
  <si>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</si>
  <si>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</si>
  <si>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</si>
  <si>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</si>
  <si>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</si>
  <si>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</si>
  <si>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</si>
  <si>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</si>
  <si>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</si>
  <si>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</si>
  <si>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</si>
  <si>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</si>
  <si>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</si>
  <si>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</si>
  <si>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</si>
  <si>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</si>
  <si>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</si>
  <si>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</si>
  <si>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</si>
  <si>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</si>
  <si>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</si>
  <si>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</si>
  <si>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</si>
  <si>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</si>
  <si>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</si>
  <si>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</si>
  <si>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</si>
  <si>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</si>
  <si>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</si>
  <si>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</si>
  <si>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</si>
  <si>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</si>
  <si>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</si>
  <si>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</si>
  <si>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</si>
  <si>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</si>
  <si>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</si>
  <si>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</si>
  <si>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</si>
  <si>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</si>
  <si>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</si>
  <si>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</si>
  <si>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</si>
  <si>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</si>
  <si>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</si>
  <si>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</si>
  <si>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</si>
  <si>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</si>
  <si>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</si>
  <si>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</si>
  <si>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</si>
  <si>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</si>
  <si>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</si>
  <si>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</si>
  <si>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</si>
  <si>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</si>
  <si>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</si>
  <si>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</si>
  <si>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</si>
  <si>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</si>
  <si>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</si>
  <si>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</si>
  <si>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</si>
  <si>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</si>
  <si>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</si>
  <si>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</si>
  <si>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</si>
  <si>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</si>
  <si>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</si>
  <si>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</si>
  <si>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</si>
  <si>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</si>
  <si>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</si>
  <si>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</si>
  <si>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</si>
  <si>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</si>
  <si>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</si>
  <si>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</si>
  <si>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</si>
  <si>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</si>
  <si>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</si>
  <si>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</si>
  <si>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</si>
  <si>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</si>
  <si>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</si>
  <si>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</si>
  <si>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</si>
  <si>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</si>
  <si>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</si>
  <si>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</si>
  <si>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</si>
  <si>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</si>
  <si>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</si>
  <si>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</si>
  <si>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</si>
  <si>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</si>
  <si>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</si>
  <si>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</si>
  <si>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</si>
  <si>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</si>
  <si>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</si>
  <si>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</si>
  <si>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</si>
  <si>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</si>
  <si>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</si>
  <si>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</si>
  <si>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</si>
  <si>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</si>
  <si>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</si>
  <si>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</si>
  <si>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</si>
  <si>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</si>
  <si>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</si>
  <si>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</si>
  <si>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</si>
  <si>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</si>
  <si>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</si>
  <si>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</si>
  <si>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</si>
  <si>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</si>
  <si>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</si>
  <si>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</si>
  <si>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</si>
  <si>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</si>
  <si>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</si>
  <si>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</si>
  <si>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</si>
  <si>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</si>
  <si>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</si>
  <si>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</si>
  <si>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</si>
  <si>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</si>
  <si>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</si>
  <si>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</si>
  <si>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</si>
  <si>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</si>
  <si>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</si>
  <si>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</si>
  <si>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</si>
  <si>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</si>
  <si>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</si>
  <si>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</si>
  <si>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</si>
  <si>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</si>
  <si>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</si>
  <si>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</si>
  <si>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</si>
  <si>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</si>
  <si>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</si>
  <si>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</si>
  <si>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</si>
  <si>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</si>
  <si>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</si>
  <si>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</si>
  <si>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</si>
  <si>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</si>
  <si>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</si>
  <si>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</si>
  <si>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</si>
  <si>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</si>
  <si>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</si>
  <si>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</si>
  <si>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</si>
  <si>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</si>
  <si>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</si>
  <si>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</si>
  <si>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</si>
  <si>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</si>
  <si>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</si>
  <si>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</si>
  <si>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</si>
  <si>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</si>
  <si>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</si>
  <si>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</si>
  <si>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</si>
  <si>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</si>
  <si>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</si>
  <si>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</si>
  <si>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</si>
  <si>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</si>
  <si>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</si>
  <si>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</si>
  <si>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</si>
  <si>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</si>
  <si>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</si>
  <si>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</si>
  <si>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</si>
  <si>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</si>
  <si>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</si>
  <si>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</si>
  <si>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</si>
  <si>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</si>
  <si>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</si>
  <si>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</si>
  <si>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</si>
  <si>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</si>
  <si>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</si>
  <si>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</si>
  <si>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</si>
  <si>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</si>
  <si>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</si>
  <si>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</si>
  <si>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</si>
  <si>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</si>
  <si>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</si>
  <si>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</si>
  <si>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</si>
  <si>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</si>
  <si>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</si>
  <si>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</si>
  <si>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</si>
  <si>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</si>
  <si>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</si>
  <si>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</si>
  <si>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</si>
  <si>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</si>
  <si>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</si>
  <si>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</si>
  <si>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</si>
  <si>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</si>
  <si>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</si>
  <si>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</si>
  <si>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</si>
  <si>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</si>
  <si>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</si>
  <si>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</si>
  <si>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</si>
  <si>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</si>
  <si>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</si>
  <si>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</si>
  <si>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</si>
  <si>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</si>
  <si>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</si>
  <si>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</si>
  <si>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</si>
  <si>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</si>
  <si>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</si>
  <si>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</si>
  <si>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</si>
  <si>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</si>
  <si>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</si>
  <si>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</si>
  <si>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</si>
  <si>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</si>
  <si>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</si>
  <si>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</si>
  <si>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</si>
  <si>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</si>
  <si>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</si>
  <si>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</si>
  <si>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</si>
  <si>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</si>
  <si>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</si>
  <si>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</si>
  <si>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</si>
  <si>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</si>
  <si>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</si>
  <si>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</si>
  <si>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</si>
  <si>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</si>
  <si>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</si>
  <si>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</si>
  <si>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</si>
  <si>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</si>
  <si>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</si>
  <si>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</si>
  <si>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</si>
  <si>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</si>
  <si>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</si>
  <si>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</si>
  <si>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</si>
  <si>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</si>
  <si>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</si>
  <si>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</si>
  <si>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</si>
  <si>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</si>
  <si>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</si>
  <si>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</si>
  <si>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</si>
  <si>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</si>
  <si>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</si>
  <si>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</si>
  <si>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</si>
  <si>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</si>
  <si>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</si>
  <si>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</si>
  <si>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</si>
  <si>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</si>
  <si>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</si>
  <si>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</si>
  <si>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</si>
  <si>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</si>
  <si>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</si>
  <si>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</si>
  <si>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</si>
  <si>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</si>
  <si>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</si>
  <si>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</si>
  <si>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</si>
  <si>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</si>
  <si>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</si>
  <si>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</si>
  <si>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</si>
  <si>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</si>
  <si>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</si>
  <si>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</si>
  <si>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</si>
  <si>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</si>
  <si>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</si>
  <si>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</si>
  <si>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</si>
  <si>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</si>
  <si>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</si>
  <si>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</si>
  <si>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</si>
  <si>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</si>
  <si>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</si>
  <si>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</si>
  <si>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</si>
  <si>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</si>
  <si>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</si>
  <si>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</si>
  <si>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</si>
  <si>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</si>
  <si>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</si>
  <si>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</si>
  <si>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</si>
  <si>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</si>
  <si>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</si>
  <si>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</si>
  <si>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</si>
  <si>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</si>
  <si>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</si>
  <si>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</si>
  <si>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</si>
  <si>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</si>
  <si>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</si>
  <si>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</si>
  <si>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</si>
  <si>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</si>
  <si>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</si>
  <si>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</si>
  <si>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</si>
  <si>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</si>
  <si>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</si>
  <si>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</si>
  <si>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</si>
  <si>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</si>
  <si>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</si>
  <si>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</si>
  <si>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</si>
  <si>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</si>
  <si>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</si>
  <si>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</si>
  <si>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</si>
  <si>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</si>
  <si>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</si>
  <si>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</si>
  <si>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</si>
  <si>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</si>
  <si>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</si>
  <si>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</si>
  <si>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</si>
  <si>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</si>
  <si>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</si>
  <si>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</si>
  <si>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</si>
  <si>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</si>
  <si>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</si>
  <si>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</si>
  <si>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</si>
  <si>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</si>
  <si>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</si>
  <si>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</si>
  <si>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</si>
  <si>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</si>
  <si>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</si>
  <si>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</si>
  <si>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</si>
  <si>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</si>
  <si>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</si>
  <si>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</si>
  <si>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</si>
  <si>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</si>
  <si>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</si>
  <si>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</si>
  <si>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</si>
  <si>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</si>
  <si>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</si>
  <si>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</si>
  <si>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</si>
  <si>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</si>
  <si>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</si>
  <si>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</si>
  <si>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</si>
  <si>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</si>
  <si>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</si>
  <si>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</si>
  <si>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</si>
  <si>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</si>
  <si>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</si>
  <si>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</si>
  <si>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</si>
  <si>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</si>
  <si>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</si>
  <si>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</si>
  <si>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</si>
  <si>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</si>
  <si>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</si>
  <si>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</si>
  <si>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</si>
  <si>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</si>
  <si>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</si>
  <si>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</si>
  <si>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</si>
  <si>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</si>
  <si>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</si>
  <si>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</si>
  <si>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</si>
  <si>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</si>
  <si>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</si>
  <si>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</si>
  <si>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</si>
  <si>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</si>
  <si>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</si>
  <si>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</si>
  <si>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</si>
  <si>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</si>
  <si>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</si>
  <si>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</si>
  <si>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</si>
  <si>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</si>
  <si>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</si>
  <si>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</si>
  <si>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</si>
  <si>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</si>
  <si>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</si>
  <si>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</si>
  <si>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</si>
  <si>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</si>
  <si>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</si>
  <si>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</si>
  <si>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</si>
  <si>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</si>
  <si>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</si>
  <si>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</si>
  <si>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</si>
  <si>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</si>
  <si>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</si>
  <si>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</si>
  <si>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</si>
  <si>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</si>
  <si>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</si>
  <si>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</si>
  <si>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</si>
  <si>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</si>
  <si>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</si>
  <si>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</si>
  <si>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</si>
  <si>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</si>
  <si>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</si>
  <si>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</si>
  <si>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</si>
  <si>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</si>
  <si>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</si>
  <si>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</si>
  <si>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</si>
  <si>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</si>
  <si>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</si>
  <si>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</si>
  <si>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</si>
  <si>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</si>
  <si>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</si>
  <si>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</si>
  <si>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</si>
  <si>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</si>
  <si>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</si>
  <si>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</si>
  <si>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</si>
  <si>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</si>
  <si>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</si>
  <si>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</si>
  <si>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</si>
  <si>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</si>
  <si>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</si>
  <si>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</si>
  <si>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</si>
  <si>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</si>
  <si>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</si>
  <si>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</si>
  <si>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</si>
  <si>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</si>
  <si>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</si>
  <si>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</si>
  <si>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</si>
  <si>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</si>
  <si>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</si>
  <si>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</si>
  <si>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</si>
  <si>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</si>
  <si>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</si>
  <si>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</si>
  <si>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</si>
  <si>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</si>
  <si>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</si>
  <si>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</si>
  <si>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</si>
  <si>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</si>
  <si>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</si>
  <si>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</si>
  <si>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</si>
  <si>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</si>
  <si>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</si>
  <si>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</si>
  <si>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</si>
  <si>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</si>
  <si>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</si>
  <si>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</si>
  <si>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</si>
  <si>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</si>
  <si>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</si>
  <si>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</si>
  <si>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</si>
  <si>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</si>
  <si>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</si>
  <si>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</si>
  <si>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</si>
  <si>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</si>
  <si>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</si>
  <si>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</si>
  <si>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</si>
  <si>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</si>
  <si>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</si>
  <si>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</si>
  <si>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</si>
  <si>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</si>
  <si>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</si>
  <si>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</si>
  <si>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</si>
  <si>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</si>
  <si>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</si>
  <si>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</si>
  <si>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</si>
  <si>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</si>
  <si>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</si>
  <si>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</si>
  <si>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</si>
  <si>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</si>
  <si>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</si>
  <si>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</si>
  <si>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</si>
  <si>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</si>
  <si>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</si>
  <si>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</si>
  <si>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</si>
  <si>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</si>
  <si>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</si>
  <si>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</si>
  <si>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</si>
  <si>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</si>
  <si>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</si>
  <si>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</si>
  <si>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</si>
  <si>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</si>
  <si>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</si>
  <si>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</si>
  <si>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</si>
  <si>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</si>
  <si>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</si>
  <si>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</si>
  <si>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</si>
  <si>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</si>
  <si>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</si>
  <si>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</si>
  <si>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</si>
  <si>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</si>
  <si>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</si>
  <si>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</si>
  <si>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</si>
  <si>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</si>
  <si>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</si>
  <si>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</si>
  <si>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</si>
  <si>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</si>
  <si>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</si>
  <si>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</si>
  <si>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</si>
  <si>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</si>
  <si>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</si>
  <si>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</si>
  <si>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</si>
  <si>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</si>
  <si>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</si>
  <si>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</si>
  <si>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</si>
  <si>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</si>
  <si>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</si>
  <si>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</si>
  <si>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</si>
  <si>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</si>
  <si>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</si>
  <si>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</si>
  <si>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</si>
  <si>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</si>
  <si>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</si>
  <si>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</si>
  <si>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</si>
  <si>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</si>
  <si>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</si>
  <si>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</si>
  <si>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</si>
  <si>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</si>
  <si>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</si>
  <si>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</si>
  <si>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</si>
  <si>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</si>
  <si>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</si>
  <si>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</si>
  <si>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</si>
  <si>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</si>
  <si>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</si>
  <si>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</si>
  <si>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</si>
  <si>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</si>
  <si>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</si>
  <si>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</si>
  <si>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</si>
  <si>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</si>
  <si>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</si>
  <si>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</si>
  <si>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</si>
  <si>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</si>
  <si>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</si>
  <si>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</si>
  <si>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</si>
  <si>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</si>
  <si>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</si>
  <si>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</si>
  <si>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</si>
  <si>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</si>
  <si>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</si>
  <si>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</si>
  <si>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</si>
  <si>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</si>
  <si>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</si>
  <si>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</si>
  <si>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</si>
  <si>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</si>
  <si>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</si>
  <si>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</si>
  <si>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</si>
  <si>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</si>
  <si>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</si>
  <si>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</si>
  <si>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</si>
  <si>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</si>
  <si>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</si>
  <si>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</si>
  <si>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</si>
  <si>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</si>
  <si>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</si>
  <si>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</si>
  <si>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</si>
  <si>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</si>
  <si>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</si>
  <si>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</si>
  <si>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</si>
  <si>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</si>
  <si>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</si>
  <si>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</si>
  <si>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</si>
  <si>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</si>
  <si>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</si>
  <si>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</si>
  <si>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</si>
  <si>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</si>
  <si>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</si>
  <si>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</si>
  <si>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</si>
  <si>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</si>
  <si>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</si>
  <si>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</si>
  <si>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</si>
  <si>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</si>
  <si>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</si>
  <si>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</si>
  <si>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</si>
  <si>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</si>
  <si>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</si>
  <si>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</si>
  <si>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</si>
  <si>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</si>
  <si>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</si>
  <si>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</si>
  <si>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</si>
  <si>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</si>
  <si>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</si>
  <si>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</si>
  <si>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</si>
  <si>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</si>
  <si>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</si>
  <si>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</si>
  <si>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</si>
  <si>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</si>
  <si>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</si>
  <si>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</si>
  <si>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</si>
  <si>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</si>
  <si>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</si>
  <si>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</si>
  <si>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</si>
  <si>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</si>
  <si>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</si>
  <si>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</si>
  <si>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</si>
  <si>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</si>
  <si>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</si>
  <si>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</si>
  <si>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</si>
  <si>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</si>
  <si>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</si>
  <si>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</si>
  <si>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</si>
  <si>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</si>
  <si>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</si>
  <si>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</si>
  <si>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</si>
  <si>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</si>
  <si>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</si>
  <si>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</si>
  <si>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</si>
  <si>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</si>
  <si>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</si>
  <si>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</si>
  <si>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</si>
  <si>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</si>
  <si>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</si>
  <si>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</si>
  <si>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</si>
  <si>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</si>
  <si>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</si>
  <si>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</si>
  <si>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</si>
  <si>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</si>
  <si>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</si>
  <si>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</si>
  <si>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</si>
  <si>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</si>
  <si>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</si>
  <si>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</si>
  <si>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</si>
  <si>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</si>
  <si>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</si>
  <si>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</si>
  <si>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</si>
  <si>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</si>
  <si>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</si>
  <si>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</si>
  <si>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</si>
  <si>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</si>
  <si>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</si>
  <si>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</si>
  <si>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</si>
  <si>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</si>
  <si>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</si>
  <si>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</si>
  <si>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</si>
  <si>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</si>
  <si>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</si>
  <si>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</si>
  <si>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</si>
  <si>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</si>
  <si>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</si>
  <si>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</si>
  <si>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</si>
  <si>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</si>
  <si>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</si>
  <si>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</si>
  <si>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</si>
  <si>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</si>
  <si>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</si>
  <si>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</si>
  <si>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</si>
  <si>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</si>
  <si>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</si>
  <si>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</si>
  <si>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</si>
  <si>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</si>
  <si>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</si>
  <si>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</si>
  <si>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</si>
  <si>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</si>
  <si>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</si>
  <si>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</si>
  <si>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</si>
  <si>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</si>
  <si>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</si>
  <si>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</si>
  <si>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</si>
  <si>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</si>
  <si>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</si>
  <si>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</si>
  <si>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</si>
  <si>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</si>
  <si>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</si>
  <si>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</si>
  <si>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</si>
  <si>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</si>
  <si>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</si>
  <si>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</si>
  <si>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</si>
  <si>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</si>
  <si>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</si>
  <si>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</si>
  <si>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</si>
  <si>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</si>
  <si>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</si>
  <si>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</si>
  <si>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</si>
  <si>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</si>
  <si>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</si>
  <si>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</si>
  <si>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</si>
  <si>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</si>
  <si>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</si>
  <si>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</si>
  <si>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</si>
  <si>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</si>
  <si>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</si>
  <si>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</si>
  <si>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</si>
  <si>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</si>
  <si>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</si>
  <si>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</si>
  <si>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</si>
  <si>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</si>
  <si>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</si>
  <si>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</si>
  <si>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</si>
  <si>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</si>
  <si>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</si>
  <si>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</si>
  <si>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</si>
  <si>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</si>
  <si>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</si>
  <si>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</si>
  <si>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</si>
  <si>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</si>
  <si>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</si>
  <si>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</si>
  <si>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</si>
  <si>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</si>
  <si>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</si>
  <si>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</si>
  <si>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</si>
  <si>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</si>
  <si>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</si>
  <si>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</si>
  <si>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</si>
  <si>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</si>
  <si>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</si>
  <si>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</si>
  <si>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</si>
  <si>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</si>
  <si>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</si>
  <si>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</si>
  <si>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</si>
  <si>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</si>
  <si>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</si>
  <si>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</si>
  <si>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</si>
  <si>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</si>
  <si>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</si>
  <si>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</si>
  <si>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</si>
  <si>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</si>
  <si>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</si>
  <si>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</si>
  <si>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</si>
  <si>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</si>
  <si>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</si>
  <si>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</si>
  <si>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</si>
  <si>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</si>
  <si>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</si>
  <si>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</si>
  <si>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</si>
  <si>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</si>
  <si>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</si>
  <si>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</si>
  <si>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</si>
  <si>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</si>
  <si>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</si>
  <si>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</si>
  <si>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</si>
  <si>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</si>
  <si>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</si>
  <si>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</si>
  <si>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</si>
  <si>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</si>
  <si>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</si>
  <si>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</si>
  <si>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</si>
  <si>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</si>
  <si>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</si>
  <si>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</si>
  <si>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</si>
  <si>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</si>
  <si>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</si>
  <si>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</si>
  <si>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</si>
  <si>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</si>
  <si>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</si>
  <si>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</si>
  <si>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</si>
  <si>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</si>
  <si>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</si>
  <si>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</si>
  <si>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</si>
  <si>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</si>
  <si>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</si>
  <si>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</si>
  <si>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</si>
  <si>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</si>
  <si>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</si>
  <si>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</si>
  <si>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</si>
  <si>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</si>
  <si>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</si>
  <si>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</si>
  <si>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</si>
  <si>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</si>
  <si>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</si>
  <si>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</si>
  <si>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</si>
  <si>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</si>
  <si>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</si>
  <si>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</si>
  <si>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</si>
  <si>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</si>
  <si>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</si>
  <si>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</si>
  <si>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</si>
  <si>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</si>
  <si>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</si>
  <si>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</si>
  <si>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</si>
  <si>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</si>
  <si>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</si>
  <si>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</si>
  <si>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</si>
  <si>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</si>
  <si>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</si>
  <si>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</si>
  <si>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</si>
  <si>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</si>
  <si>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</si>
  <si>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</si>
  <si>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</si>
  <si>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</si>
  <si>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</si>
  <si>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</si>
  <si>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</si>
  <si>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</si>
  <si>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</si>
  <si>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</si>
  <si>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</si>
  <si>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</si>
  <si>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</si>
  <si>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</si>
  <si>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</si>
  <si>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</si>
  <si>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</si>
  <si>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</si>
  <si>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</si>
  <si>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</si>
  <si>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</si>
  <si>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</si>
  <si>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</si>
  <si>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</si>
  <si>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</si>
  <si>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</si>
  <si>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</si>
  <si>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</si>
  <si>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</si>
  <si>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</si>
  <si>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</si>
  <si>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</si>
  <si>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</si>
  <si>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</si>
  <si>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</si>
  <si>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</si>
  <si>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</si>
  <si>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</si>
  <si>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</si>
  <si>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</si>
  <si>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</si>
  <si>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</si>
  <si>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</si>
  <si>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</si>
  <si>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</si>
  <si>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</si>
  <si>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</si>
  <si>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</si>
  <si>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</si>
  <si>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</si>
  <si>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</si>
  <si>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</si>
  <si>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</si>
  <si>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</si>
  <si>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</si>
  <si>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</si>
  <si>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</si>
  <si>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</si>
  <si>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</si>
  <si>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</si>
  <si>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</si>
  <si>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</si>
  <si>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</si>
  <si>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</si>
  <si>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</si>
  <si>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</si>
  <si>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</si>
  <si>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</si>
  <si>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</si>
  <si>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</si>
  <si>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</si>
  <si>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</si>
  <si>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</si>
  <si>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</si>
  <si>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</si>
  <si>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</si>
  <si>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</si>
  <si>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</si>
  <si>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</si>
  <si>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</si>
  <si>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</si>
  <si>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</si>
  <si>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</si>
  <si>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</si>
  <si>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</si>
  <si>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</si>
  <si>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</si>
  <si>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</si>
  <si>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</si>
  <si>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</si>
  <si>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</si>
  <si>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</si>
  <si>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</si>
  <si>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</si>
  <si>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</si>
  <si>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</si>
  <si>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</si>
  <si>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</si>
  <si>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</si>
  <si>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</si>
  <si>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</si>
  <si>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</si>
  <si>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</si>
  <si>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</si>
  <si>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</si>
  <si>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</si>
  <si>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</si>
  <si>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</si>
  <si>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</si>
  <si>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</si>
  <si>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</si>
  <si>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</si>
  <si>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</si>
  <si>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</si>
  <si>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</si>
  <si>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</si>
  <si>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</si>
  <si>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</si>
  <si>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</si>
  <si>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</si>
  <si>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</si>
  <si>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</si>
  <si>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</si>
  <si>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</si>
  <si>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</si>
  <si>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</si>
  <si>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</si>
  <si>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</si>
  <si>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</si>
  <si>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</si>
  <si>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</si>
  <si>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</si>
  <si>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</si>
  <si>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</si>
  <si>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</si>
  <si>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</si>
  <si>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</si>
  <si>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</si>
  <si>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</si>
  <si>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</si>
  <si>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</si>
  <si>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</si>
  <si>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</si>
  <si>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</si>
  <si>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</si>
  <si>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</si>
  <si>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</si>
  <si>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</si>
  <si>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</si>
  <si>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</si>
  <si>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</si>
  <si>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</si>
  <si>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</si>
  <si>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</si>
  <si>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</si>
  <si>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</si>
  <si>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</si>
  <si>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</si>
  <si>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</si>
  <si>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</si>
  <si>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</si>
  <si>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</si>
  <si>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</si>
  <si>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</si>
  <si>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</si>
  <si>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</si>
  <si>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</si>
  <si>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</si>
  <si>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</si>
  <si>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</si>
  <si>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</si>
  <si>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</si>
  <si>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</si>
  <si>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</si>
  <si>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</si>
  <si>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</si>
  <si>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</si>
  <si>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</si>
  <si>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</si>
  <si>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</si>
  <si>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</si>
  <si>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</si>
  <si>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</si>
  <si>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</si>
  <si>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</si>
  <si>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</si>
  <si>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</si>
  <si>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</si>
  <si>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</si>
  <si>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</si>
  <si>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</si>
  <si>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</si>
  <si>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</si>
  <si>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</si>
  <si>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</si>
  <si>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</si>
  <si>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</si>
  <si>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</si>
  <si>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</si>
  <si>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</si>
  <si>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</si>
  <si>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</si>
  <si>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</si>
  <si>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</si>
  <si>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</si>
  <si>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</si>
  <si>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</si>
  <si>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</si>
  <si>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</si>
  <si>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</si>
  <si>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</si>
  <si>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</si>
  <si>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</si>
  <si>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</si>
  <si>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</si>
  <si>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</si>
  <si>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</si>
  <si>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</si>
  <si>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</si>
  <si>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</si>
  <si>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</si>
  <si>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</si>
  <si>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</si>
  <si>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</si>
  <si>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</si>
  <si>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</si>
  <si>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</si>
  <si>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</si>
  <si>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</si>
  <si>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</si>
  <si>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</si>
  <si>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</si>
  <si>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</si>
  <si>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</si>
  <si>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</si>
  <si>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</si>
  <si>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</si>
  <si>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</si>
  <si>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</si>
  <si>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</si>
  <si>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</si>
  <si>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</si>
  <si>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</si>
  <si>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</si>
  <si>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</si>
  <si>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</si>
  <si>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</si>
  <si>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</si>
  <si>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</si>
  <si>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</si>
  <si>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</si>
  <si>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</si>
  <si>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</si>
  <si>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</si>
  <si>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</si>
  <si>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</si>
  <si>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</si>
  <si>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</si>
  <si>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</si>
  <si>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</si>
  <si>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</si>
  <si>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</si>
  <si>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</si>
  <si>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</si>
  <si>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</si>
  <si>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</si>
  <si>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</si>
  <si>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</si>
  <si>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</si>
  <si>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</si>
  <si>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</si>
  <si>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</si>
  <si>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</si>
  <si>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</si>
  <si>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</si>
  <si>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</si>
  <si>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</si>
  <si>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</si>
  <si>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</si>
  <si>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</si>
  <si>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</si>
  <si>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</si>
  <si>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</si>
  <si>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</si>
  <si>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</si>
  <si>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</si>
  <si>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</si>
  <si>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</si>
  <si>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</si>
  <si>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</si>
  <si>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</si>
  <si>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</si>
  <si>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</si>
  <si>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</si>
  <si>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</si>
  <si>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</si>
  <si>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</si>
  <si>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</si>
  <si>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</si>
  <si>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</si>
  <si>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</si>
  <si>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</si>
  <si>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</si>
  <si>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</si>
  <si>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</si>
  <si>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</si>
  <si>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</si>
  <si>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</si>
  <si>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</si>
  <si>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</si>
  <si>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</si>
  <si>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</si>
  <si>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</si>
  <si>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</si>
  <si>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</si>
  <si>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</si>
  <si>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</si>
  <si>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</si>
  <si>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</si>
  <si>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</si>
  <si>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</si>
  <si>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</si>
  <si>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</si>
  <si>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</si>
  <si>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</si>
  <si>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</si>
  <si>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</si>
  <si>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</si>
  <si>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</si>
  <si>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</si>
  <si>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</si>
  <si>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</si>
  <si>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</si>
  <si>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</si>
  <si>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</si>
  <si>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</si>
  <si>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</si>
  <si>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</si>
  <si>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</si>
  <si>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</si>
  <si>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</si>
  <si>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</si>
  <si>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</si>
  <si>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</si>
  <si>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</si>
  <si>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</si>
  <si>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</si>
  <si>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</si>
  <si>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</si>
  <si>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</si>
  <si>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</si>
  <si>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</si>
  <si>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</si>
  <si>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</si>
  <si>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</si>
  <si>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</si>
  <si>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</si>
  <si>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</si>
  <si>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</si>
  <si>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</si>
  <si>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</si>
  <si>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</si>
  <si>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</si>
  <si>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</si>
  <si>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</si>
  <si>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</si>
  <si>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</si>
  <si>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</si>
  <si>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</si>
  <si>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</si>
  <si>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</si>
  <si>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</si>
  <si>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</si>
  <si>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</si>
  <si>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</si>
  <si>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</si>
  <si>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</si>
  <si>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</si>
  <si>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</si>
  <si>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</si>
  <si>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</si>
  <si>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</si>
  <si>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</si>
  <si>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</si>
  <si>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</si>
  <si>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</si>
  <si>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</si>
  <si>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</si>
  <si>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</si>
  <si>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</si>
  <si>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</si>
  <si>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</si>
  <si>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</si>
  <si>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</si>
  <si>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</si>
  <si>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</si>
  <si>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</si>
  <si>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</si>
  <si>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</si>
  <si>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</si>
  <si>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</si>
  <si>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</si>
  <si>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</si>
  <si>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</si>
  <si>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</si>
  <si>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</si>
  <si>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</si>
  <si>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</si>
  <si>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</si>
  <si>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</si>
  <si>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</si>
  <si>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</si>
  <si>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</si>
  <si>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</si>
  <si>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</si>
  <si>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</si>
  <si>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</si>
  <si>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</si>
  <si>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</si>
  <si>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</si>
  <si>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</si>
  <si>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</si>
  <si>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</si>
  <si>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</si>
  <si>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</si>
  <si>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</si>
  <si>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</si>
  <si>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</si>
  <si>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</si>
  <si>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</si>
  <si>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</si>
  <si>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</si>
  <si>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</si>
  <si>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</si>
  <si>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</si>
  <si>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</si>
  <si>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</si>
  <si>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</si>
  <si>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</si>
  <si>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</si>
  <si>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</si>
  <si>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</si>
  <si>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</si>
  <si>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</si>
  <si>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</si>
  <si>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</si>
  <si>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</si>
  <si>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</si>
  <si>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</si>
  <si>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</si>
  <si>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</si>
  <si>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</si>
  <si>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</si>
  <si>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</si>
  <si>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</si>
  <si>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</si>
  <si>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</si>
  <si>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</si>
  <si>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</si>
  <si>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</si>
  <si>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</si>
  <si>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</si>
  <si>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</si>
  <si>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</si>
  <si>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</si>
  <si>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</si>
  <si>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</si>
  <si>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</si>
  <si>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</si>
  <si>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</si>
  <si>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</si>
  <si>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</si>
  <si>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</si>
  <si>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</si>
  <si>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</si>
  <si>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</si>
  <si>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</si>
  <si>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</si>
  <si>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</si>
  <si>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</si>
  <si>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</si>
  <si>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</si>
  <si>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</si>
  <si>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</si>
  <si>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</si>
  <si>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</si>
  <si>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</si>
  <si>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</si>
  <si>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</si>
  <si>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</si>
  <si>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</si>
  <si>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</si>
  <si>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</si>
  <si>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</si>
  <si>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</si>
  <si>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</si>
  <si>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</si>
  <si>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</si>
  <si>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</si>
  <si>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</si>
  <si>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</si>
  <si>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</si>
  <si>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</si>
  <si>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</si>
  <si>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</si>
  <si>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</si>
  <si>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</si>
  <si>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</si>
  <si>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</si>
  <si>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</si>
  <si>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</si>
  <si>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</si>
  <si>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</si>
  <si>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</si>
  <si>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</si>
  <si>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</si>
  <si>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</si>
  <si>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</si>
  <si>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</si>
  <si>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</si>
  <si>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</si>
  <si>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</si>
  <si>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</si>
  <si>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</si>
  <si>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</si>
  <si>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</si>
  <si>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</si>
  <si>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</si>
  <si>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</si>
  <si>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</si>
  <si>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</si>
  <si>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</si>
  <si>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</si>
  <si>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</si>
  <si>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</si>
  <si>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</si>
  <si>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</si>
  <si>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</si>
  <si>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</si>
  <si>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</si>
  <si>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</si>
  <si>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</si>
  <si>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</si>
  <si>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</si>
  <si>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</si>
  <si>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</si>
  <si>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</si>
  <si>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</si>
  <si>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</si>
  <si>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</si>
  <si>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</si>
  <si>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</si>
  <si>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</si>
  <si>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</si>
  <si>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</si>
  <si>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</si>
  <si>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</si>
  <si>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</si>
  <si>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</si>
  <si>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</si>
  <si>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</si>
  <si>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</si>
  <si>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</si>
  <si>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</si>
  <si>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</si>
  <si>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</si>
  <si>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</si>
  <si>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</si>
  <si>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</si>
  <si>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</si>
  <si>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</si>
  <si>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</si>
  <si>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</si>
  <si>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</si>
  <si>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</si>
  <si>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</si>
  <si>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</si>
  <si>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</si>
  <si>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</si>
  <si>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</si>
  <si>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</si>
  <si>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</si>
  <si>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</si>
  <si>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</si>
  <si>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</si>
  <si>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</si>
  <si>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</si>
  <si>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</si>
  <si>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</si>
  <si>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</si>
  <si>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</si>
  <si>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</si>
  <si>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</si>
  <si>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</si>
  <si>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</si>
  <si>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</si>
  <si>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</si>
  <si>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</si>
  <si>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</si>
  <si>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</si>
  <si>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</si>
  <si>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</si>
  <si>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</si>
  <si>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</si>
  <si>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</si>
  <si>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</si>
  <si>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</si>
  <si>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</si>
  <si>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</si>
  <si>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</si>
  <si>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</si>
  <si>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</si>
  <si>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</si>
  <si>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</si>
  <si>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</si>
  <si>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</si>
  <si>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</si>
  <si>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</si>
  <si>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</si>
  <si>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</si>
  <si>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</si>
  <si>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</si>
  <si>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</si>
  <si>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</si>
  <si>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</si>
  <si>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</si>
  <si>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</si>
  <si>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</si>
  <si>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</si>
  <si>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</si>
  <si>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</si>
  <si>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</si>
  <si>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</si>
  <si>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</si>
  <si>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</si>
  <si>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</si>
  <si>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</si>
  <si>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</si>
  <si>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</si>
  <si>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</si>
  <si>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</si>
  <si>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</si>
  <si>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</si>
  <si>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</si>
  <si>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</si>
  <si>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</si>
  <si>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</si>
  <si>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</si>
  <si>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</si>
  <si>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</si>
  <si>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</si>
  <si>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</si>
  <si>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</si>
  <si>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</si>
  <si>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</si>
  <si>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</si>
  <si>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</si>
  <si>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</si>
  <si>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</si>
  <si>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</si>
  <si>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</si>
  <si>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</si>
  <si>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</si>
  <si>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</si>
  <si>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</si>
  <si>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</si>
  <si>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</si>
  <si>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</si>
  <si>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</si>
  <si>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</si>
  <si>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</si>
  <si>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</si>
  <si>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</si>
  <si>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</si>
  <si>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</si>
  <si>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</si>
  <si>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</si>
  <si>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</si>
  <si>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</si>
  <si>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</si>
  <si>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</si>
  <si>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</si>
  <si>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</si>
  <si>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</si>
  <si>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</si>
  <si>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</si>
  <si>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</si>
  <si>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</si>
  <si>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</si>
  <si>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</si>
  <si>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</si>
  <si>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</si>
  <si>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</si>
  <si>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</si>
  <si>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</si>
  <si>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</si>
  <si>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</si>
  <si>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</si>
  <si>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</si>
  <si>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</si>
  <si>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</si>
  <si>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</si>
  <si>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</si>
  <si>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</si>
  <si>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</si>
  <si>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</si>
  <si>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</si>
  <si>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</si>
  <si>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</si>
  <si>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</si>
  <si>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</si>
  <si>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</si>
  <si>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</si>
  <si>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</si>
  <si>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</si>
  <si>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</si>
  <si>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</si>
  <si>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</si>
  <si>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</si>
  <si>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</si>
  <si>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</si>
  <si>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</si>
  <si>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</si>
  <si>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</si>
  <si>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</si>
  <si>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</si>
  <si>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</si>
  <si>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</si>
  <si>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</si>
  <si>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</si>
  <si>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</si>
  <si>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</si>
  <si>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</si>
  <si>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</si>
  <si>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</si>
  <si>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</si>
  <si>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</si>
  <si>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</si>
  <si>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</si>
  <si>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</si>
  <si>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</si>
  <si>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</si>
  <si>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</si>
  <si>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</si>
  <si>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</si>
  <si>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</si>
  <si>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</si>
  <si>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</si>
  <si>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</si>
  <si>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</si>
  <si>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</si>
  <si>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</si>
  <si>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</si>
  <si>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</si>
  <si>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</si>
  <si>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</si>
  <si>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</si>
  <si>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</si>
  <si>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</si>
  <si>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</si>
  <si>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</si>
  <si>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</si>
  <si>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</si>
  <si>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</si>
  <si>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</si>
  <si>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</si>
  <si>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</si>
  <si>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</si>
  <si>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</si>
  <si>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</si>
  <si>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</si>
  <si>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</si>
  <si>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</si>
  <si>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</si>
  <si>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</si>
  <si>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</si>
  <si>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</si>
  <si>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</si>
  <si>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</si>
  <si>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</si>
  <si>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</si>
  <si>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</si>
  <si>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</si>
  <si>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</si>
  <si>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</si>
  <si>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</si>
  <si>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</si>
  <si>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</si>
  <si>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</si>
  <si>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</si>
  <si>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</si>
  <si>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</si>
  <si>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</si>
  <si>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</si>
  <si>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</si>
  <si>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</si>
  <si>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</si>
  <si>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</si>
  <si>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</si>
  <si>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</si>
  <si>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</si>
  <si>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</si>
  <si>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</si>
  <si>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</si>
  <si>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</si>
  <si>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</si>
  <si>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</si>
  <si>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</si>
  <si>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</si>
  <si>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</si>
  <si>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</si>
  <si>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</si>
  <si>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</si>
  <si>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</si>
  <si>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</si>
  <si>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</si>
  <si>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</si>
  <si>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</si>
  <si>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</si>
  <si>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</si>
  <si>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</si>
  <si>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</si>
  <si>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</si>
  <si>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</si>
  <si>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</si>
  <si>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</si>
  <si>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</si>
  <si>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</si>
  <si>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</si>
  <si>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</si>
  <si>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</si>
  <si>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</si>
  <si>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</si>
  <si>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</si>
  <si>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</si>
  <si>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</si>
  <si>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</si>
  <si>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</si>
  <si>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</si>
  <si>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</si>
  <si>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</si>
  <si>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</si>
  <si>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</si>
  <si>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</si>
  <si>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</si>
  <si>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</si>
  <si>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</si>
  <si>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</si>
  <si>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</si>
  <si>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</si>
  <si>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</si>
  <si>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</si>
  <si>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</si>
  <si>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</si>
  <si>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</si>
  <si>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</si>
  <si>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</si>
  <si>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</si>
  <si>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</si>
  <si>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</si>
  <si>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</si>
  <si>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</si>
  <si>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</si>
  <si>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</si>
  <si>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</si>
  <si>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</si>
  <si>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</si>
  <si>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</si>
  <si>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</si>
  <si>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</si>
  <si>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</si>
  <si>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</si>
  <si>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</si>
  <si>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</si>
  <si>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</si>
  <si>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</si>
  <si>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</si>
  <si>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</si>
  <si>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</si>
  <si>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</si>
  <si>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</si>
  <si>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</si>
  <si>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</si>
  <si>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</si>
  <si>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</si>
  <si>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</si>
  <si>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</si>
  <si>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</si>
  <si>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</si>
  <si>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</si>
  <si>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</si>
  <si>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</si>
  <si>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</si>
  <si>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</si>
  <si>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</si>
  <si>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</si>
  <si>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</si>
  <si>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</si>
  <si>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</si>
  <si>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</si>
  <si>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</si>
  <si>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</si>
  <si>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</si>
  <si>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</si>
  <si>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</si>
  <si>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</si>
  <si>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</si>
  <si>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</si>
  <si>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</si>
  <si>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</si>
  <si>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</si>
  <si>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</si>
  <si>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</si>
  <si>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</si>
  <si>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</si>
  <si>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</si>
  <si>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</si>
  <si>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</si>
  <si>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</si>
  <si>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</si>
  <si>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</si>
  <si>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</si>
  <si>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</si>
  <si>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</si>
  <si>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</si>
  <si>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</si>
  <si>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</si>
  <si>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</si>
  <si>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</si>
  <si>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</si>
  <si>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</si>
  <si>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</si>
  <si>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</si>
  <si>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</si>
  <si>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</si>
  <si>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</si>
  <si>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</si>
  <si>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</si>
  <si>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</si>
  <si>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</si>
  <si>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</si>
  <si>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</si>
  <si>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</si>
  <si>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</si>
  <si>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</si>
  <si>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</si>
  <si>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</si>
  <si>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</si>
  <si>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</si>
  <si>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</si>
  <si>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</si>
  <si>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</si>
  <si>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</si>
  <si>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</si>
  <si>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</si>
  <si>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</si>
  <si>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</si>
  <si>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</si>
  <si>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</si>
  <si>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</si>
  <si>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</si>
  <si>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</si>
  <si>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</si>
  <si>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</si>
  <si>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</si>
  <si>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</si>
  <si>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</si>
  <si>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</si>
  <si>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</si>
  <si>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</si>
  <si>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</si>
  <si>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</si>
  <si>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</si>
  <si>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</si>
  <si>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</si>
  <si>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</si>
  <si>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</si>
  <si>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</si>
  <si>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</si>
  <si>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</si>
  <si>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</si>
  <si>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</si>
  <si>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</si>
  <si>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</si>
  <si>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</si>
  <si>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</si>
  <si>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</si>
  <si>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</si>
  <si>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</si>
  <si>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</si>
  <si>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</si>
  <si>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</si>
  <si>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</si>
  <si>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</si>
  <si>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</si>
  <si>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</si>
  <si>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</si>
  <si>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</si>
  <si>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</si>
  <si>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</si>
  <si>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</si>
  <si>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</si>
  <si>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</si>
  <si>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</si>
  <si>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</si>
  <si>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</si>
  <si>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</si>
  <si>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</si>
  <si>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</si>
  <si>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</si>
  <si>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</si>
  <si>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</si>
  <si>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</si>
  <si>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</si>
  <si>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</si>
  <si>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</si>
  <si>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</si>
  <si>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</si>
  <si>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</si>
  <si>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</si>
  <si>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</si>
  <si>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</si>
  <si>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</si>
  <si>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</si>
  <si>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</si>
  <si>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</si>
  <si>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</si>
  <si>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</si>
  <si>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</si>
  <si>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</si>
  <si>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</si>
  <si>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</si>
  <si>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</si>
  <si>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</si>
  <si>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</si>
  <si>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</si>
  <si>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</si>
  <si>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</si>
  <si>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</si>
  <si>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</si>
  <si>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</si>
  <si>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</si>
  <si>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</si>
  <si>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</si>
  <si>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</si>
  <si>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</si>
  <si>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</si>
  <si>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</si>
  <si>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</si>
  <si>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</si>
  <si>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</si>
  <si>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</si>
  <si>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</si>
  <si>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</si>
  <si>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</si>
  <si>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</si>
  <si>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</si>
  <si>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</si>
  <si>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</si>
  <si>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</si>
  <si>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</si>
  <si>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</si>
  <si>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</si>
  <si>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</si>
  <si>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</si>
  <si>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</si>
  <si>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</si>
  <si>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</si>
  <si>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</si>
  <si>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</si>
  <si>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</si>
  <si>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</si>
  <si>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</si>
  <si>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</si>
  <si>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</si>
  <si>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</si>
  <si>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</si>
  <si>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</si>
  <si>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</si>
  <si>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</si>
  <si>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</si>
  <si>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</si>
  <si>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</si>
  <si>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</si>
  <si>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</si>
  <si>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</si>
  <si>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</si>
  <si>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</si>
  <si>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</si>
  <si>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</si>
  <si>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</si>
  <si>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</si>
  <si>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</si>
  <si>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</si>
  <si>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</si>
  <si>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</si>
  <si>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</si>
  <si>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</si>
  <si>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</si>
  <si>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</si>
  <si>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</si>
  <si>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</si>
  <si>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</si>
  <si>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</si>
  <si>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</si>
  <si>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</si>
  <si>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</si>
  <si>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</si>
  <si>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</si>
  <si>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</si>
  <si>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</si>
  <si>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</si>
  <si>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</si>
  <si>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</si>
  <si>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</si>
  <si>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</si>
  <si>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</si>
  <si>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</si>
  <si>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</si>
  <si>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</si>
  <si>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</si>
  <si>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</si>
  <si>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</si>
  <si>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</si>
  <si>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</si>
  <si>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</si>
  <si>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</si>
  <si>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</si>
  <si>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</si>
  <si>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</si>
  <si>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</si>
  <si>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</si>
  <si>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</si>
  <si>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</si>
  <si>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</si>
  <si>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</si>
  <si>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</si>
  <si>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</si>
  <si>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</si>
  <si>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</si>
  <si>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</si>
  <si>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</si>
  <si>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</si>
  <si>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</si>
  <si>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</si>
  <si>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</si>
  <si>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</si>
  <si>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</si>
  <si>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</si>
  <si>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</si>
  <si>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</si>
  <si>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</si>
  <si>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</si>
  <si>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</si>
  <si>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</si>
  <si>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</si>
  <si>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</si>
  <si>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</si>
  <si>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</si>
  <si>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</si>
  <si>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</si>
  <si>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</si>
  <si>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</si>
  <si>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</si>
  <si>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</si>
  <si>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</si>
  <si>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</si>
  <si>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</si>
  <si>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</si>
  <si>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</si>
  <si>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</si>
  <si>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</si>
  <si>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</si>
  <si>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</si>
  <si>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</si>
  <si>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</si>
  <si>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</si>
  <si>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</si>
  <si>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</si>
  <si>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</si>
  <si>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</si>
  <si>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</si>
  <si>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</si>
  <si>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</si>
  <si>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</si>
  <si>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</si>
  <si>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</si>
  <si>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</si>
  <si>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</si>
  <si>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</si>
  <si>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</si>
  <si>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</si>
  <si>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</si>
  <si>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</si>
  <si>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</si>
  <si>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</si>
  <si>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</si>
  <si>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</si>
  <si>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</si>
  <si>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</si>
  <si>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</si>
  <si>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</si>
  <si>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</si>
  <si>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</si>
  <si>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</si>
  <si>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</si>
  <si>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</si>
  <si>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</si>
  <si>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</si>
  <si>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</si>
  <si>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</si>
  <si>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</si>
  <si>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</si>
  <si>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</si>
  <si>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</si>
  <si>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</si>
  <si>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</si>
  <si>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</si>
  <si>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</si>
  <si>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</si>
  <si>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</si>
  <si>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</si>
  <si>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</si>
  <si>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</si>
  <si>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</si>
  <si>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</si>
  <si>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</si>
  <si>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</si>
  <si>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</si>
  <si>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</si>
  <si>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</si>
  <si>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</si>
  <si>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</si>
  <si>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</si>
  <si>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</si>
  <si>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</si>
  <si>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</si>
  <si>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</si>
  <si>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</si>
  <si>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</si>
  <si>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</si>
  <si>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</si>
  <si>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</si>
  <si>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</si>
  <si>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</si>
  <si>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</si>
  <si>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</si>
  <si>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</si>
  <si>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</si>
  <si>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</si>
  <si>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</si>
  <si>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</si>
  <si>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</si>
  <si>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</si>
  <si>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</si>
  <si>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</si>
  <si>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</si>
  <si>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</si>
  <si>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</si>
  <si>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</si>
  <si>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</si>
  <si>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</si>
  <si>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</si>
  <si>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</si>
  <si>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</si>
  <si>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</si>
  <si>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</si>
  <si>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</si>
  <si>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</si>
  <si>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</si>
  <si>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</si>
  <si>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</si>
  <si>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</si>
  <si>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</si>
  <si>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</si>
  <si>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</si>
  <si>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</si>
  <si>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</si>
  <si>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</si>
  <si>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</si>
  <si>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</si>
  <si>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</si>
  <si>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</si>
  <si>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</si>
  <si>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</si>
  <si>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</si>
  <si>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</si>
  <si>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</si>
  <si>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</si>
  <si>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</si>
  <si>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</si>
  <si>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</si>
  <si>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</si>
  <si>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</si>
  <si>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</si>
  <si>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</si>
  <si>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</si>
  <si>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</si>
  <si>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</si>
  <si>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</si>
  <si>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</si>
  <si>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</si>
  <si>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</si>
  <si>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</si>
  <si>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</si>
  <si>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</si>
  <si>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</si>
  <si>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</si>
  <si>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</si>
  <si>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</si>
  <si>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</si>
  <si>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</si>
  <si>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</si>
  <si>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</si>
  <si>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</si>
  <si>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</si>
  <si>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</si>
  <si>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</si>
  <si>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</si>
  <si>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</si>
  <si>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</si>
  <si>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</si>
  <si>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</si>
  <si>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</si>
  <si>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</si>
  <si>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</si>
  <si>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</si>
  <si>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</si>
  <si>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</si>
  <si>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</si>
  <si>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</si>
  <si>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</si>
  <si>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</si>
  <si>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</si>
  <si>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</si>
  <si>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</si>
  <si>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</si>
  <si>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</si>
  <si>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</si>
  <si>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</si>
  <si>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</si>
  <si>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</si>
  <si>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</si>
  <si>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</si>
  <si>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</si>
  <si>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</si>
  <si>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</si>
  <si>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</si>
  <si>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</si>
  <si>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</si>
  <si>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</si>
  <si>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</si>
  <si>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</si>
  <si>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</si>
  <si>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</si>
  <si>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</si>
  <si>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</si>
  <si>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</si>
  <si>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</si>
  <si>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</si>
  <si>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</si>
  <si>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</si>
  <si>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</si>
  <si>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</si>
  <si>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</si>
  <si>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</si>
  <si>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</si>
  <si>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</si>
  <si>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</si>
  <si>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</si>
  <si>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</si>
  <si>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</si>
  <si>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</si>
  <si>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</si>
  <si>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</si>
  <si>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</si>
  <si>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</si>
  <si>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</si>
  <si>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</si>
  <si>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</si>
  <si>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</si>
  <si>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</si>
  <si>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</si>
  <si>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</si>
  <si>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</si>
  <si>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</si>
  <si>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</si>
  <si>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</si>
  <si>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</si>
  <si>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</si>
  <si>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</si>
  <si>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</si>
  <si>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</si>
  <si>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</si>
  <si>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</si>
  <si>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</si>
  <si>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</si>
  <si>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</si>
  <si>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</si>
  <si>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</si>
  <si>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</si>
  <si>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</si>
  <si>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</si>
  <si>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</si>
  <si>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</si>
  <si>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</si>
  <si>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</si>
  <si>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</si>
  <si>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</si>
  <si>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</si>
  <si>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</si>
  <si>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</si>
  <si>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</si>
  <si>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</si>
  <si>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</si>
  <si>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</si>
  <si>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</si>
  <si>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</si>
  <si>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</si>
  <si>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</si>
  <si>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</si>
  <si>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</si>
  <si>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</si>
  <si>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</si>
  <si>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</si>
  <si>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</si>
  <si>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</si>
  <si>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</si>
  <si>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</si>
  <si>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</si>
  <si>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</si>
  <si>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</si>
  <si>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</si>
  <si>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</si>
  <si>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</si>
  <si>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</si>
  <si>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</si>
  <si>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</si>
  <si>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</si>
  <si>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</si>
  <si>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</si>
  <si>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</si>
  <si>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</si>
  <si>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</si>
  <si>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</si>
  <si>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</si>
  <si>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</si>
  <si>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</si>
  <si>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</si>
  <si>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</si>
  <si>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</si>
  <si>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</si>
  <si>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</si>
  <si>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</si>
  <si>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</si>
  <si>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</si>
  <si>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</si>
  <si>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</si>
  <si>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</si>
  <si>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</si>
  <si>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</si>
  <si>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</si>
  <si>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</si>
  <si>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</si>
  <si>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</si>
  <si>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</si>
  <si>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</si>
  <si>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</si>
  <si>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</si>
  <si>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</si>
  <si>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</si>
  <si>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</si>
  <si>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</si>
  <si>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</si>
  <si>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</si>
  <si>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</si>
  <si>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</si>
  <si>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</si>
  <si>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</si>
  <si>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</si>
  <si>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</si>
  <si>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</si>
  <si>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</si>
  <si>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</si>
  <si>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</si>
  <si>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</si>
  <si>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</si>
  <si>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</si>
  <si>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</si>
  <si>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</si>
  <si>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</si>
  <si>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</si>
  <si>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</si>
  <si>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</si>
  <si>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</si>
  <si>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</si>
  <si>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</si>
  <si>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</si>
  <si>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</si>
  <si>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</si>
  <si>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</si>
  <si>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</si>
  <si>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</si>
  <si>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</si>
  <si>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</si>
  <si>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</si>
  <si>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</si>
  <si>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</si>
  <si>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</si>
  <si>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</si>
  <si>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</si>
  <si>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</si>
  <si>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</si>
  <si>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</si>
  <si>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</si>
  <si>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</si>
  <si>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</si>
  <si>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</si>
  <si>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</si>
  <si>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</si>
  <si>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</si>
  <si>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</si>
  <si>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</si>
  <si>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</si>
  <si>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</si>
  <si>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</si>
  <si>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</si>
  <si>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</si>
  <si>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</si>
  <si>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</si>
  <si>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</si>
  <si>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</si>
  <si>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</si>
  <si>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</si>
  <si>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</si>
  <si>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</si>
  <si>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</si>
  <si>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</si>
  <si>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</si>
  <si>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</si>
  <si>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</si>
  <si>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</si>
  <si>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</si>
  <si>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</si>
  <si>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</si>
  <si>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</si>
  <si>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</si>
  <si>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</si>
  <si>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</si>
  <si>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</si>
  <si>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</si>
  <si>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</si>
  <si>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</si>
  <si>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</si>
  <si>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</si>
  <si>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</si>
  <si>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</si>
  <si>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</si>
  <si>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</si>
  <si>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</si>
  <si>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</si>
  <si>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</si>
  <si>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</si>
  <si>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</si>
  <si>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</si>
  <si>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</si>
  <si>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</si>
  <si>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</si>
  <si>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</si>
  <si>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</si>
  <si>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</si>
  <si>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</si>
  <si>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</si>
  <si>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</si>
  <si>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</si>
  <si>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</si>
  <si>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</si>
  <si>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</si>
  <si>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</si>
  <si>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</si>
  <si>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</si>
  <si>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</si>
  <si>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</si>
  <si>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</si>
  <si>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</si>
  <si>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</si>
  <si>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</si>
  <si>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</si>
  <si>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</si>
  <si>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</si>
  <si>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</si>
  <si>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</si>
  <si>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</si>
  <si>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</si>
  <si>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</si>
  <si>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</si>
  <si>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</si>
  <si>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</si>
  <si>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</si>
  <si>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</si>
  <si>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</si>
  <si>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</si>
  <si>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</si>
  <si>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</si>
  <si>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</si>
  <si>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</si>
  <si>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</si>
  <si>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</si>
  <si>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</si>
  <si>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</si>
  <si>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</si>
  <si>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</si>
  <si>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</si>
  <si>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</si>
  <si>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</si>
  <si>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</si>
  <si>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</si>
  <si>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</si>
  <si>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</si>
  <si>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</si>
  <si>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</si>
  <si>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</si>
  <si>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</si>
  <si>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</si>
  <si>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</si>
  <si>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</si>
  <si>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</si>
  <si>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</si>
  <si>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</si>
  <si>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</si>
  <si>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</si>
  <si>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</si>
  <si>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</si>
  <si>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</si>
  <si>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</si>
  <si>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</si>
  <si>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</si>
  <si>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</si>
  <si>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</si>
  <si>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</si>
  <si>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</si>
  <si>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</si>
  <si>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</si>
  <si>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</si>
  <si>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</si>
  <si>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</si>
  <si>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</si>
  <si>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</si>
  <si>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</si>
  <si>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</si>
  <si>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</si>
  <si>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</si>
  <si>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</si>
  <si>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</si>
  <si>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</si>
  <si>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</si>
  <si>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</si>
  <si>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</si>
  <si>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</si>
  <si>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</si>
  <si>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</si>
  <si>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</si>
  <si>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</si>
  <si>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</si>
  <si>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</si>
  <si>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</si>
  <si>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</si>
  <si>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</si>
  <si>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</si>
  <si>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</si>
  <si>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</si>
  <si>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</si>
  <si>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</si>
  <si>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</si>
  <si>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</si>
  <si>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</si>
  <si>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</si>
  <si>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</si>
  <si>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</si>
  <si>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</si>
  <si>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</si>
  <si>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</si>
  <si>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</si>
  <si>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</si>
  <si>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</si>
  <si>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</si>
  <si>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</si>
  <si>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</si>
  <si>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</si>
  <si>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</si>
  <si>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</si>
  <si>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</si>
  <si>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</si>
  <si>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</si>
  <si>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</si>
  <si>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</si>
  <si>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</si>
  <si>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</si>
  <si>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</si>
  <si>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</si>
  <si>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</si>
  <si>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</si>
  <si>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</si>
  <si>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</si>
  <si>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</si>
  <si>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</si>
  <si>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</si>
  <si>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</si>
  <si>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</si>
  <si>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</si>
  <si>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</si>
  <si>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</si>
  <si>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</si>
  <si>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</si>
  <si>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</si>
  <si>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</si>
  <si>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</si>
  <si>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</si>
  <si>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</si>
  <si>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</si>
  <si>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</si>
  <si>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</si>
  <si>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</si>
  <si>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</si>
  <si>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</si>
  <si>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</si>
  <si>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</si>
  <si>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</si>
  <si>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</si>
  <si>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</si>
  <si>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</si>
  <si>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</si>
  <si>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</si>
  <si>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</si>
  <si>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</si>
  <si>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</si>
  <si>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</si>
  <si>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</si>
  <si>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</si>
  <si>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</si>
  <si>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</si>
  <si>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</si>
  <si>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</si>
  <si>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</si>
  <si>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</si>
  <si>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</si>
  <si>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</si>
  <si>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</si>
  <si>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</si>
  <si>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</si>
  <si>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</si>
  <si>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</si>
  <si>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</si>
  <si>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</si>
  <si>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</si>
  <si>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</si>
  <si>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</si>
  <si>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</si>
  <si>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</si>
  <si>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</si>
  <si>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</si>
  <si>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</si>
  <si>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</si>
  <si>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</si>
  <si>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</si>
  <si>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</si>
  <si>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</si>
  <si>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</si>
  <si>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</si>
  <si>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</si>
  <si>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</si>
  <si>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</si>
  <si>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</si>
  <si>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</si>
  <si>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</si>
  <si>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</si>
  <si>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</si>
  <si>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</si>
  <si>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</si>
  <si>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</si>
  <si>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</si>
  <si>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</si>
  <si>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</si>
  <si>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</si>
  <si>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</si>
  <si>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</si>
  <si>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</si>
  <si>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</si>
  <si>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</si>
  <si>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</si>
  <si>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</si>
  <si>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</si>
  <si>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</si>
  <si>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</si>
  <si>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</si>
  <si>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</si>
  <si>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</si>
  <si>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</si>
  <si>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</si>
  <si>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</si>
  <si>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</si>
  <si>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</si>
  <si>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</si>
  <si>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</si>
  <si>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</si>
  <si>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</si>
  <si>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</si>
  <si>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</si>
  <si>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</si>
  <si>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</si>
  <si>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</si>
  <si>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</si>
  <si>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</si>
  <si>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</si>
  <si>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</si>
  <si>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</si>
  <si>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</si>
  <si>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</si>
  <si>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</si>
  <si>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</si>
  <si>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</si>
  <si>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</si>
  <si>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</si>
  <si>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</si>
  <si>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</si>
  <si>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</si>
  <si>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</si>
  <si>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</si>
  <si>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</si>
  <si>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</si>
  <si>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</si>
  <si>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</si>
  <si>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</si>
  <si>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</si>
  <si>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</si>
  <si>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</si>
  <si>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</si>
  <si>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</si>
  <si>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</si>
  <si>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</si>
  <si>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</si>
  <si>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</si>
  <si>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</si>
  <si>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</si>
  <si>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</si>
  <si>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</si>
  <si>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</si>
  <si>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</si>
  <si>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</si>
  <si>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</si>
  <si>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</si>
  <si>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</si>
  <si>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</si>
  <si>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</si>
  <si>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</si>
  <si>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</si>
  <si>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</si>
  <si>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</si>
  <si>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</si>
  <si>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</si>
  <si>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</si>
  <si>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</si>
  <si>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</si>
  <si>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</si>
  <si>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</si>
  <si>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</si>
  <si>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</si>
  <si>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</si>
  <si>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</si>
  <si>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</si>
  <si>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</si>
  <si>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</si>
  <si>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</si>
  <si>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</si>
  <si>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</si>
  <si>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</si>
  <si>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</si>
  <si>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</si>
  <si>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</si>
  <si>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</si>
  <si>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</si>
  <si>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</si>
  <si>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</si>
  <si>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</si>
  <si>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</si>
  <si>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</si>
  <si>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</si>
  <si>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</si>
  <si>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</si>
  <si>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</si>
  <si>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</si>
  <si>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</si>
  <si>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</si>
  <si>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</si>
  <si>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</si>
  <si>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</si>
  <si>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</si>
  <si>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</si>
  <si>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</si>
  <si>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</si>
  <si>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</si>
  <si>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</si>
  <si>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</si>
  <si>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</si>
  <si>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</si>
  <si>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</si>
  <si>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</si>
  <si>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</si>
  <si>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</si>
  <si>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</si>
  <si>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</si>
  <si>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</si>
  <si>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</si>
  <si>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</si>
  <si>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</si>
  <si>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</si>
  <si>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</si>
  <si>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</si>
  <si>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</si>
  <si>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</si>
  <si>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</si>
  <si>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</si>
  <si>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</si>
  <si>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</si>
  <si>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</si>
  <si>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</si>
  <si>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</si>
  <si>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</si>
  <si>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</si>
  <si>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</si>
  <si>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</si>
  <si>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</si>
  <si>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</si>
  <si>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</si>
  <si>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</si>
  <si>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</si>
  <si>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</si>
  <si>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</si>
  <si>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</si>
  <si>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</si>
  <si>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</si>
  <si>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</si>
  <si>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</si>
  <si>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</si>
  <si>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</si>
  <si>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</si>
  <si>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</si>
  <si>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</si>
  <si>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</si>
  <si>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</si>
  <si>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</si>
  <si>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</si>
  <si>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</si>
  <si>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</si>
  <si>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</si>
  <si>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</si>
  <si>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</si>
  <si>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</si>
  <si>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</si>
  <si>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</si>
  <si>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</si>
  <si>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</si>
  <si>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</si>
  <si>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</si>
  <si>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</si>
  <si>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</si>
  <si>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</si>
  <si>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</si>
  <si>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</si>
  <si>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</si>
  <si>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</si>
  <si>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</si>
  <si>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</si>
  <si>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</si>
  <si>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</si>
  <si>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</si>
  <si>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</si>
  <si>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</si>
  <si>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</si>
  <si>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</si>
  <si>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</si>
  <si>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</si>
  <si>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</si>
  <si>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</si>
  <si>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</si>
  <si>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</si>
  <si>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</si>
  <si>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</si>
  <si>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</si>
  <si>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</si>
  <si>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</si>
  <si>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</si>
  <si>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</si>
  <si>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</si>
  <si>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</si>
  <si>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</si>
  <si>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</si>
  <si>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</si>
  <si>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</si>
  <si>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</si>
  <si>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</si>
  <si>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</si>
  <si>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</si>
  <si>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</si>
  <si>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</si>
  <si>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</si>
  <si>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</si>
  <si>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</si>
  <si>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</si>
  <si>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</si>
  <si>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</si>
  <si>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</si>
  <si>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</si>
  <si>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</si>
  <si>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</si>
  <si>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</si>
  <si>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</si>
  <si>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</si>
  <si>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</si>
  <si>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</si>
  <si>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</si>
  <si>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</si>
  <si>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</si>
  <si>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</si>
  <si>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</si>
  <si>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</si>
  <si>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</si>
  <si>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</si>
  <si>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</si>
  <si>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</si>
  <si>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</si>
  <si>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</si>
  <si>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</si>
  <si>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</si>
  <si>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</si>
  <si>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</si>
  <si>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</si>
  <si>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</si>
  <si>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</si>
  <si>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</si>
  <si>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</si>
  <si>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</si>
  <si>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</si>
  <si>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</si>
  <si>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</si>
  <si>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</si>
  <si>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</si>
  <si>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</si>
  <si>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</si>
  <si>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</si>
  <si>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</si>
  <si>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</si>
  <si>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</si>
  <si>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</si>
  <si>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</si>
  <si>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</si>
  <si>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</si>
  <si>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</si>
  <si>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</si>
  <si>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</si>
  <si>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</si>
  <si>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</si>
  <si>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</si>
  <si>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</si>
  <si>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</si>
  <si>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</si>
  <si>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</si>
  <si>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</si>
  <si>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</si>
  <si>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</si>
  <si>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</si>
  <si>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</si>
  <si>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</si>
  <si>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</si>
  <si>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</si>
  <si>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</si>
  <si>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</si>
  <si>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</si>
  <si>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</si>
  <si>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</si>
  <si>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</si>
  <si>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</si>
  <si>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</si>
  <si>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</si>
  <si>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</si>
  <si>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</si>
  <si>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</si>
  <si>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</si>
  <si>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</si>
  <si>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</si>
  <si>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</si>
  <si>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</si>
  <si>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</si>
  <si>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</si>
  <si>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</si>
  <si>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</si>
  <si>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</si>
  <si>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</si>
  <si>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</si>
  <si>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</si>
  <si>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</si>
  <si>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</si>
  <si>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</si>
  <si>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</si>
  <si>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</si>
  <si>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</si>
  <si>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</si>
  <si>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</si>
  <si>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</si>
  <si>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</si>
  <si>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</si>
  <si>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</si>
  <si>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</si>
  <si>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</si>
  <si>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</si>
  <si>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</si>
  <si>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</si>
  <si>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</si>
  <si>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</si>
  <si>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</si>
  <si>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</si>
  <si>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</si>
  <si>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</si>
  <si>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</si>
  <si>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</si>
  <si>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</si>
  <si>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</si>
  <si>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</si>
  <si>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</si>
  <si>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</si>
  <si>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</si>
  <si>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</si>
  <si>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</si>
  <si>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</si>
  <si>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</si>
  <si>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</si>
  <si>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</si>
  <si>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</si>
  <si>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</si>
  <si>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</si>
  <si>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</si>
  <si>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</si>
  <si>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</si>
  <si>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</si>
  <si>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</si>
  <si>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</si>
  <si>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</si>
  <si>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</si>
  <si>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</si>
  <si>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</si>
  <si>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</si>
  <si>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</si>
  <si>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</si>
  <si>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</si>
  <si>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</si>
  <si>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</si>
  <si>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</si>
  <si>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</si>
  <si>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</si>
  <si>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</si>
  <si>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</si>
  <si>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</si>
  <si>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</si>
  <si>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</si>
  <si>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</si>
  <si>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</si>
  <si>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</si>
  <si>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</si>
  <si>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</si>
  <si>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</si>
  <si>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</si>
  <si>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</si>
  <si>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</si>
  <si>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</si>
  <si>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</si>
  <si>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</si>
  <si>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</si>
  <si>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</si>
  <si>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</si>
  <si>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</si>
  <si>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</si>
  <si>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</si>
  <si>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</si>
  <si>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</si>
  <si>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</si>
  <si>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</si>
  <si>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</si>
  <si>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</si>
  <si>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</si>
  <si>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</si>
  <si>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</si>
  <si>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</si>
  <si>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</si>
  <si>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</si>
  <si>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</si>
  <si>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</si>
  <si>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</si>
  <si>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</si>
  <si>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</si>
  <si>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</si>
  <si>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</si>
  <si>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</si>
  <si>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</si>
  <si>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</si>
  <si>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</si>
  <si>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</si>
  <si>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</si>
  <si>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</si>
  <si>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</si>
  <si>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</si>
  <si>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</si>
  <si>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</si>
  <si>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</si>
  <si>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</si>
  <si>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</si>
  <si>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</si>
  <si>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</si>
  <si>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</si>
  <si>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</si>
  <si>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</si>
  <si>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</si>
  <si>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</si>
  <si>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</si>
  <si>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</si>
  <si>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</si>
  <si>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</si>
  <si>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</si>
  <si>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</si>
  <si>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</si>
  <si>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</si>
  <si>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</si>
  <si>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</si>
  <si>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</si>
  <si>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</si>
  <si>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</si>
  <si>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</si>
  <si>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</si>
  <si>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</si>
  <si>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</si>
  <si>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</si>
  <si>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</si>
  <si>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</si>
  <si>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</si>
  <si>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</si>
  <si>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</si>
  <si>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</si>
  <si>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</si>
  <si>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</si>
  <si>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</si>
  <si>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</si>
  <si>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</si>
  <si>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</si>
  <si>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</si>
  <si>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</si>
  <si>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</si>
  <si>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</si>
  <si>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</si>
  <si>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</si>
  <si>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</si>
  <si>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</si>
  <si>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</si>
  <si>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</si>
  <si>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</si>
  <si>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</si>
  <si>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</si>
  <si>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</si>
  <si>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</si>
  <si>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</si>
  <si>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</si>
  <si>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</si>
  <si>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</si>
  <si>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</si>
  <si>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</si>
  <si>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</si>
  <si>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</si>
  <si>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</si>
  <si>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</si>
  <si>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</si>
  <si>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</si>
  <si>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</si>
  <si>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</si>
  <si>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</si>
  <si>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</si>
  <si>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</si>
  <si>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</si>
  <si>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</si>
  <si>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</si>
  <si>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</si>
  <si>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</si>
  <si>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</si>
  <si>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</si>
  <si>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</si>
  <si>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</si>
  <si>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</si>
  <si>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</si>
  <si>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</si>
  <si>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</si>
  <si>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</si>
  <si>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</si>
  <si>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</si>
  <si>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</si>
  <si>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</si>
  <si>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</si>
  <si>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</si>
  <si>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</si>
  <si>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</si>
  <si>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</si>
  <si>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</si>
  <si>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</si>
  <si>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</si>
  <si>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</si>
  <si>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</si>
  <si>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</si>
  <si>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</si>
  <si>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</si>
  <si>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</si>
  <si>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</si>
  <si>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</si>
  <si>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</si>
  <si>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</si>
  <si>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</si>
  <si>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</si>
  <si>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</si>
  <si>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</si>
  <si>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</si>
  <si>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</si>
  <si>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</si>
  <si>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</si>
  <si>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</si>
  <si>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</si>
  <si>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</si>
  <si>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</si>
  <si>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</si>
  <si>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</si>
  <si>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</si>
  <si>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</si>
  <si>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</si>
  <si>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</si>
  <si>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</si>
  <si>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</si>
  <si>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</si>
  <si>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</si>
  <si>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</si>
  <si>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</si>
  <si>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</si>
  <si>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</si>
  <si>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</si>
  <si>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</si>
  <si>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</si>
  <si>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</si>
  <si>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</si>
  <si>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</si>
  <si>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</si>
  <si>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</si>
  <si>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</si>
  <si>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</si>
  <si>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</si>
  <si>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</si>
  <si>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</si>
  <si>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</si>
  <si>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</si>
  <si>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</si>
  <si>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</si>
  <si>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</si>
  <si>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</si>
  <si>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</si>
  <si>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</si>
  <si>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</si>
  <si>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</si>
  <si>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</si>
  <si>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</si>
  <si>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</si>
  <si>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</si>
  <si>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</si>
  <si>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</si>
  <si>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</si>
  <si>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</si>
  <si>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</si>
  <si>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</si>
  <si>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</si>
  <si>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</si>
  <si>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</si>
  <si>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</si>
  <si>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</si>
  <si>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</si>
  <si>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</si>
  <si>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</si>
  <si>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</si>
  <si>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</si>
  <si>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</si>
  <si>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</si>
  <si>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</si>
  <si>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</si>
  <si>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</si>
  <si>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</si>
  <si>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</si>
  <si>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</si>
  <si>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</si>
  <si>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</si>
  <si>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</si>
  <si>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</si>
  <si>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</si>
  <si>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</si>
  <si>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</si>
  <si>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</si>
  <si>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</si>
  <si>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</si>
  <si>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</si>
  <si>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</si>
  <si>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</si>
  <si>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</si>
  <si>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</si>
  <si>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</si>
  <si>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</si>
  <si>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</si>
  <si>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</si>
  <si>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</si>
  <si>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</si>
  <si>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</si>
  <si>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</si>
  <si>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</si>
  <si>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</si>
  <si>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</si>
  <si>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</si>
  <si>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</si>
  <si>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</si>
  <si>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</si>
  <si>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</si>
  <si>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</si>
  <si>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</si>
  <si>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</si>
  <si>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</si>
  <si>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</si>
  <si>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</si>
  <si>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</si>
  <si>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</si>
  <si>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</si>
  <si>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</si>
  <si>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</si>
  <si>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</si>
  <si>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</si>
  <si>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</si>
  <si>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</si>
  <si>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</si>
  <si>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</si>
  <si>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</si>
  <si>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</si>
  <si>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</si>
  <si>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</si>
  <si>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</si>
  <si>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</si>
  <si>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</si>
  <si>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</si>
  <si>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</si>
  <si>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</si>
  <si>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</si>
  <si>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</si>
  <si>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</si>
  <si>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</si>
  <si>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</si>
  <si>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</si>
  <si>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</si>
  <si>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</si>
  <si>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</si>
  <si>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</si>
  <si>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</si>
  <si>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</si>
  <si>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</si>
  <si>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</si>
  <si>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</si>
  <si>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</si>
  <si>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</si>
  <si>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</si>
  <si>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</si>
  <si>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</si>
  <si>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</si>
  <si>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</si>
  <si>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</si>
  <si>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</si>
  <si>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</si>
  <si>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</si>
  <si>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</si>
  <si>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</si>
  <si>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</si>
  <si>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</si>
  <si>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</si>
  <si>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</si>
  <si>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</si>
  <si>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</si>
  <si>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</si>
  <si>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</si>
  <si>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</si>
  <si>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</si>
  <si>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</si>
  <si>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</si>
  <si>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</si>
  <si>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</si>
  <si>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</si>
  <si>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</si>
  <si>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</si>
  <si>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</si>
  <si>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</si>
  <si>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</si>
  <si>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</si>
  <si>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</si>
  <si>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</si>
  <si>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</si>
  <si>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</si>
  <si>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</si>
  <si>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</si>
  <si>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</si>
  <si>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</si>
  <si>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</si>
  <si>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</si>
  <si>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</si>
  <si>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</si>
  <si>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</si>
  <si>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</si>
  <si>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</si>
  <si>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</si>
  <si>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</si>
  <si>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</si>
  <si>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</si>
  <si>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</si>
  <si>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</si>
  <si>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</si>
  <si>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</si>
  <si>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</si>
  <si>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</si>
  <si>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</si>
  <si>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</si>
  <si>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</si>
  <si>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</si>
  <si>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</si>
  <si>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</si>
  <si>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</si>
  <si>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</si>
  <si>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</si>
  <si>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</si>
  <si>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</si>
  <si>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</si>
  <si>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</si>
  <si>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</si>
  <si>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</si>
  <si>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</si>
  <si>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</si>
  <si>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</si>
  <si>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</si>
  <si>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</si>
  <si>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</si>
  <si>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</si>
  <si>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</si>
  <si>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</si>
  <si>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</si>
  <si>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</si>
  <si>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</si>
  <si>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</si>
  <si>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</si>
  <si>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</si>
  <si>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</si>
  <si>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</si>
  <si>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</si>
  <si>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</si>
  <si>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</si>
  <si>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</si>
  <si>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</si>
  <si>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</si>
  <si>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</si>
  <si>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</si>
  <si>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</si>
  <si>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</si>
  <si>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</si>
  <si>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</si>
  <si>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</si>
  <si>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</si>
  <si>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</si>
  <si>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</si>
  <si>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</si>
  <si>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</si>
  <si>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</si>
  <si>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</si>
  <si>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</si>
  <si>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</si>
  <si>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</si>
  <si>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</si>
  <si>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</si>
  <si>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</si>
  <si>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</si>
  <si>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</si>
  <si>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</si>
  <si>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</si>
  <si>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</si>
  <si>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</si>
  <si>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</si>
  <si>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</si>
  <si>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</si>
  <si>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</si>
  <si>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</si>
  <si>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</si>
  <si>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</si>
  <si>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</si>
  <si>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</si>
  <si>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</si>
  <si>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</si>
  <si>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</si>
  <si>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</si>
  <si>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</si>
  <si>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</si>
  <si>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</si>
  <si>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</si>
  <si>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</si>
  <si>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</si>
  <si>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</si>
  <si>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</si>
  <si>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</si>
  <si>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</si>
  <si>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</si>
  <si>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</si>
  <si>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</si>
  <si>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</si>
  <si>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</si>
  <si>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</si>
  <si>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</si>
  <si>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</si>
  <si>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</si>
  <si>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</si>
  <si>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</si>
  <si>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</si>
  <si>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</si>
  <si>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</si>
  <si>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</si>
  <si>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</si>
  <si>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</si>
  <si>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</si>
  <si>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</si>
  <si>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</si>
  <si>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</si>
  <si>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</si>
  <si>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</si>
  <si>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</si>
  <si>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</si>
  <si>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</si>
  <si>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</si>
  <si>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</si>
  <si>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</si>
  <si>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</si>
  <si>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</si>
  <si>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</si>
  <si>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</si>
  <si>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</si>
  <si>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</si>
  <si>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</si>
  <si>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</si>
  <si>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</si>
  <si>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</si>
  <si>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</si>
  <si>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</si>
  <si>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</si>
  <si>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</si>
  <si>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</si>
  <si>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</si>
  <si>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</si>
  <si>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</si>
  <si>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</si>
  <si>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</si>
  <si>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</si>
  <si>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</si>
  <si>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</si>
  <si>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</si>
  <si>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</si>
  <si>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</si>
  <si>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</si>
  <si>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</si>
  <si>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</si>
  <si>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</si>
  <si>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</si>
  <si>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</si>
  <si>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</si>
  <si>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</si>
  <si>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</si>
  <si>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</si>
  <si>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</si>
  <si>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</si>
  <si>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</si>
  <si>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</si>
  <si>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</si>
  <si>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</si>
  <si>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</si>
  <si>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</si>
  <si>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</si>
  <si>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</si>
  <si>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</si>
  <si>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</si>
  <si>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</si>
  <si>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</si>
  <si>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</si>
  <si>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</si>
  <si>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</si>
  <si>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</si>
  <si>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</si>
  <si>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</si>
  <si>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</si>
  <si>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</si>
  <si>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</si>
  <si>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</si>
  <si>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</si>
  <si>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</si>
  <si>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</si>
  <si>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</si>
  <si>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</si>
  <si>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</si>
  <si>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</si>
  <si>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</si>
  <si>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</si>
  <si>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</si>
  <si>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</si>
  <si>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</si>
  <si>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</si>
  <si>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</si>
  <si>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</si>
  <si>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</si>
  <si>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</si>
  <si>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</si>
  <si>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</si>
  <si>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</si>
  <si>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</si>
  <si>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</si>
  <si>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</si>
  <si>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</si>
  <si>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</si>
  <si>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</si>
  <si>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</si>
  <si>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</si>
  <si>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</si>
  <si>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</si>
  <si>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</si>
  <si>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</si>
  <si>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</si>
  <si>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</si>
  <si>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</si>
  <si>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</si>
  <si>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</si>
  <si>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</si>
  <si>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</si>
  <si>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</si>
  <si>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</si>
  <si>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</si>
  <si>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</si>
  <si>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</si>
  <si>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</si>
  <si>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</si>
  <si>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</si>
  <si>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</si>
  <si>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</si>
  <si>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</si>
  <si>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</si>
  <si>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</si>
  <si>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</si>
  <si>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</si>
  <si>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</si>
  <si>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</si>
  <si>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</si>
  <si>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</si>
  <si>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</si>
  <si>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</si>
  <si>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</si>
  <si>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</si>
  <si>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</si>
  <si>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</si>
  <si>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</si>
  <si>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</si>
  <si>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</si>
  <si>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</si>
  <si>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</si>
  <si>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</si>
  <si>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</si>
  <si>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</si>
  <si>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</si>
  <si>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</si>
  <si>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</si>
  <si>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</si>
  <si>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</si>
  <si>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</si>
  <si>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</si>
  <si>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</si>
  <si>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</si>
  <si>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</si>
  <si>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</si>
  <si>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</si>
  <si>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</si>
  <si>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</si>
  <si>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</si>
  <si>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</si>
  <si>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</si>
  <si>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</si>
  <si>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</si>
  <si>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</si>
  <si>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</si>
  <si>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</si>
  <si>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</si>
  <si>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</si>
  <si>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</si>
  <si>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</si>
  <si>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</si>
  <si>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</si>
  <si>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</si>
  <si>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</si>
  <si>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</si>
  <si>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</si>
  <si>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</si>
  <si>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</si>
  <si>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</si>
  <si>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</si>
  <si>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</si>
  <si>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</si>
  <si>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</si>
  <si>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</si>
  <si>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</si>
  <si>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</si>
  <si>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</si>
  <si>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</si>
  <si>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</si>
  <si>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</si>
  <si>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</si>
  <si>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</si>
  <si>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</si>
  <si>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</si>
  <si>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</si>
  <si>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</si>
  <si>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</si>
  <si>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</si>
  <si>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</si>
  <si>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</si>
  <si>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</si>
  <si>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</si>
  <si>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</si>
  <si>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</si>
  <si>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</si>
  <si>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</si>
  <si>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</si>
  <si>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</si>
  <si>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</si>
  <si>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</si>
  <si>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</si>
  <si>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</si>
  <si>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</si>
  <si>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</si>
  <si>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</si>
  <si>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</si>
  <si>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</si>
  <si>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</si>
  <si>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</si>
  <si>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</si>
  <si>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</si>
  <si>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</si>
  <si>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</si>
  <si>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</si>
  <si>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</si>
  <si>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</si>
  <si>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</si>
  <si>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</si>
  <si>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</si>
  <si>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</si>
  <si>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</si>
  <si>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</si>
  <si>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</si>
  <si>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</si>
  <si>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</si>
  <si>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</si>
  <si>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</si>
  <si>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</si>
  <si>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</si>
  <si>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</si>
  <si>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</si>
  <si>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</si>
  <si>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</si>
  <si>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</si>
  <si>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</si>
  <si>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</si>
  <si>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</si>
  <si>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</si>
  <si>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</si>
  <si>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</si>
  <si>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</si>
  <si>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</si>
  <si>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</si>
  <si>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</si>
  <si>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</si>
  <si>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</si>
  <si>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</si>
  <si>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</si>
  <si>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</si>
  <si>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</si>
  <si>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</si>
  <si>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</si>
  <si>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</si>
  <si>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</si>
  <si>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</si>
  <si>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</si>
  <si>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</si>
  <si>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</si>
  <si>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</si>
  <si>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</si>
  <si>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</si>
  <si>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</si>
  <si>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</si>
  <si>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</si>
  <si>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</si>
  <si>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</si>
  <si>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</si>
  <si>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</si>
  <si>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</si>
  <si>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</si>
  <si>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</si>
  <si>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</si>
  <si>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</si>
  <si>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</si>
  <si>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</si>
  <si>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</si>
  <si>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</si>
  <si>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</si>
  <si>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</si>
  <si>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</si>
  <si>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</si>
  <si>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</si>
  <si>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</si>
  <si>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</si>
  <si>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</si>
  <si>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</si>
  <si>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</si>
  <si>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</si>
  <si>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</si>
  <si>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</si>
  <si>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</si>
  <si>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</si>
  <si>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</si>
  <si>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</si>
  <si>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</si>
  <si>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</si>
  <si>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</si>
  <si>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</si>
  <si>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</si>
  <si>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</si>
  <si>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</si>
  <si>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</si>
  <si>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</si>
  <si>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</si>
  <si>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</si>
  <si>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</si>
  <si>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</si>
  <si>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</si>
  <si>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</si>
  <si>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</si>
  <si>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</si>
  <si>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</si>
  <si>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</si>
  <si>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</si>
  <si>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</si>
  <si>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</si>
  <si>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</si>
  <si>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</si>
  <si>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</si>
  <si>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</si>
  <si>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</si>
  <si>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</si>
  <si>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</si>
  <si>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</si>
  <si>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</si>
  <si>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</si>
  <si>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</si>
  <si>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</si>
  <si>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</si>
  <si>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</si>
  <si>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</si>
  <si>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</si>
  <si>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</si>
  <si>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</si>
  <si>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</si>
  <si>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</si>
  <si>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</si>
  <si>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</si>
  <si>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</si>
  <si>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</si>
  <si>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</si>
  <si>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</si>
  <si>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</si>
  <si>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</si>
  <si>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</si>
  <si>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</si>
  <si>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</si>
  <si>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</si>
  <si>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</si>
  <si>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</si>
  <si>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</si>
  <si>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</si>
  <si>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</si>
  <si>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</si>
  <si>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</si>
  <si>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</si>
  <si>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</si>
  <si>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</si>
  <si>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</si>
  <si>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</si>
  <si>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</si>
  <si>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</si>
  <si>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</si>
  <si>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</si>
  <si>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</si>
  <si>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</si>
  <si>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</si>
  <si>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</si>
  <si>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</si>
  <si>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</si>
  <si>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</si>
  <si>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</si>
  <si>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</si>
  <si>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</si>
  <si>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</si>
  <si>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</si>
  <si>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</si>
  <si>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</si>
  <si>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</si>
  <si>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</si>
  <si>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</si>
  <si>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</si>
  <si>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</si>
  <si>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</si>
  <si>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</si>
  <si>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</si>
  <si>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</si>
  <si>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</si>
  <si>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</si>
  <si>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</si>
  <si>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</si>
  <si>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</si>
  <si>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</si>
  <si>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</si>
  <si>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</si>
  <si>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</si>
  <si>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</si>
  <si>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</si>
  <si>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</si>
  <si>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</si>
  <si>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</si>
  <si>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</si>
  <si>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</si>
  <si>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</si>
  <si>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</si>
  <si>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</si>
  <si>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</si>
  <si>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</si>
  <si>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</si>
  <si>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</si>
  <si>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</si>
  <si>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</si>
  <si>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</si>
  <si>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</si>
  <si>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</si>
  <si>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</si>
  <si>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</si>
  <si>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</si>
  <si>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</si>
  <si>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</si>
  <si>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</si>
  <si>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</si>
  <si>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</si>
  <si>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</si>
  <si>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</si>
  <si>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</si>
  <si>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</si>
  <si>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</si>
  <si>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</si>
  <si>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</si>
  <si>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</si>
  <si>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</si>
  <si>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</si>
  <si>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</si>
  <si>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</si>
  <si>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</si>
  <si>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</si>
  <si>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</si>
  <si>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</si>
  <si>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</si>
  <si>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</si>
  <si>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</si>
  <si>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</si>
  <si>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</si>
  <si>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</si>
  <si>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</si>
  <si>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</si>
  <si>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</si>
  <si>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</si>
  <si>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</si>
  <si>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</si>
  <si>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</si>
  <si>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</si>
  <si>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</si>
  <si>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</si>
  <si>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</si>
  <si>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</si>
  <si>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</si>
  <si>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</si>
  <si>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</si>
  <si>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</si>
  <si>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</si>
  <si>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</si>
  <si>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</si>
  <si>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</si>
  <si>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</si>
  <si>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</si>
  <si>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</si>
  <si>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</si>
  <si>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</si>
  <si>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</si>
  <si>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</si>
  <si>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</si>
  <si>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</si>
  <si>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</si>
  <si>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</si>
  <si>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</si>
  <si>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</si>
  <si>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</si>
  <si>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</si>
  <si>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</si>
  <si>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</si>
  <si>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</si>
  <si>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</si>
  <si>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</si>
  <si>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</si>
  <si>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</si>
  <si>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</si>
  <si>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</si>
  <si>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</si>
  <si>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</si>
  <si>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</si>
  <si>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</si>
  <si>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</si>
  <si>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</si>
  <si>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</si>
  <si>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</si>
  <si>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</si>
  <si>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</si>
  <si>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</si>
  <si>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</si>
  <si>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</si>
  <si>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</si>
  <si>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</si>
  <si>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</si>
  <si>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</si>
  <si>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</si>
  <si>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</si>
  <si>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</si>
  <si>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</si>
  <si>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</si>
  <si>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</si>
  <si>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</si>
  <si>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</si>
  <si>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</si>
  <si>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</si>
  <si>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</si>
  <si>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</si>
  <si>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</si>
  <si>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</si>
  <si>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</si>
  <si>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</si>
  <si>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</si>
  <si>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</si>
  <si>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</si>
  <si>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</si>
  <si>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</si>
  <si>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</si>
  <si>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</si>
  <si>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</si>
  <si>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</si>
  <si>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</si>
  <si>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</si>
  <si>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</si>
  <si>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</si>
  <si>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</si>
  <si>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</si>
  <si>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</si>
  <si>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</si>
  <si>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</si>
  <si>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</si>
  <si>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</si>
  <si>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</si>
  <si>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</si>
  <si>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</si>
  <si>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</si>
  <si>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</si>
  <si>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</si>
  <si>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</si>
  <si>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</si>
  <si>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</si>
  <si>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</si>
  <si>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</si>
  <si>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</si>
  <si>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</si>
  <si>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</si>
  <si>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</si>
  <si>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</si>
  <si>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</si>
  <si>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</si>
  <si>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</si>
  <si>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</si>
  <si>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</si>
  <si>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</si>
  <si>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</si>
  <si>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</si>
  <si>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</si>
  <si>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</si>
  <si>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</si>
  <si>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</si>
  <si>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</si>
  <si>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</si>
  <si>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</si>
  <si>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</si>
  <si>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</si>
  <si>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</si>
  <si>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</si>
  <si>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</si>
  <si>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</si>
  <si>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</si>
  <si>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</si>
  <si>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</si>
  <si>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</si>
  <si>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</si>
  <si>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</si>
  <si>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</si>
  <si>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</si>
  <si>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</si>
  <si>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</si>
  <si>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</si>
  <si>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</si>
  <si>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</si>
  <si>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</si>
  <si>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</si>
  <si>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</si>
  <si>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</si>
  <si>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</si>
  <si>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</si>
  <si>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</si>
  <si>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</si>
  <si>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</si>
  <si>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</si>
  <si>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</si>
  <si>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</si>
  <si>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</si>
  <si>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</si>
  <si>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</si>
  <si>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</si>
  <si>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</si>
  <si>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</si>
  <si>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</si>
  <si>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</si>
  <si>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</si>
  <si>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</si>
  <si>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</si>
  <si>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</si>
  <si>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</si>
  <si>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</si>
  <si>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</si>
  <si>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</si>
  <si>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</si>
  <si>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</si>
  <si>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</si>
  <si>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</si>
  <si>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</si>
  <si>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</si>
  <si>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</si>
  <si>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</si>
  <si>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</si>
  <si>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</si>
  <si>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</si>
  <si>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</si>
  <si>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</si>
  <si>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</si>
  <si>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</si>
  <si>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</si>
  <si>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</si>
  <si>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</si>
  <si>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</si>
  <si>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</si>
  <si>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</si>
  <si>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</si>
  <si>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</si>
  <si>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</si>
  <si>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</si>
  <si>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</si>
  <si>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</si>
  <si>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</si>
  <si>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</si>
  <si>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</si>
  <si>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</si>
  <si>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</si>
  <si>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</si>
  <si>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</si>
  <si>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</si>
  <si>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</si>
  <si>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</si>
  <si>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</si>
  <si>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</si>
  <si>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</si>
  <si>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</si>
  <si>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</si>
  <si>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</si>
  <si>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</si>
  <si>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</si>
  <si>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</si>
  <si>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</si>
  <si>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</si>
  <si>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</si>
  <si>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</si>
  <si>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</si>
  <si>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</si>
  <si>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</si>
  <si>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</si>
  <si>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</si>
  <si>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</si>
  <si>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</si>
  <si>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</si>
  <si>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</si>
  <si>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</si>
  <si>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</si>
  <si>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</si>
  <si>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</si>
  <si>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</si>
  <si>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</si>
  <si>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</si>
  <si>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</si>
  <si>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</si>
  <si>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</si>
  <si>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</si>
  <si>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</si>
  <si>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</si>
  <si>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</si>
  <si>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</si>
  <si>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</si>
  <si>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</si>
  <si>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</si>
  <si>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</si>
  <si>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</si>
  <si>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</si>
  <si>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</si>
  <si>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</si>
  <si>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</si>
  <si>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</si>
  <si>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</si>
  <si>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</si>
  <si>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</si>
  <si>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</si>
  <si>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</si>
  <si>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</si>
  <si>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</si>
  <si>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</si>
  <si>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</si>
  <si>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</si>
  <si>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</si>
  <si>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</si>
  <si>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</si>
  <si>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</si>
  <si>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</si>
  <si>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</si>
  <si>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</si>
  <si>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</si>
  <si>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</si>
  <si>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</si>
  <si>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</si>
  <si>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</si>
  <si>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</si>
  <si>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</si>
  <si>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</si>
  <si>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</si>
  <si>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</si>
  <si>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</si>
  <si>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</si>
  <si>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</si>
  <si>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</si>
  <si>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</si>
  <si>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</si>
  <si>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</si>
  <si>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</si>
  <si>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</si>
  <si>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</si>
  <si>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</si>
  <si>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</si>
  <si>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</si>
  <si>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</si>
  <si>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</si>
  <si>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</si>
  <si>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</si>
  <si>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</si>
  <si>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</si>
  <si>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</si>
  <si>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</si>
  <si>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</si>
  <si>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</si>
  <si>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</si>
  <si>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</si>
  <si>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</si>
  <si>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</si>
  <si>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</si>
  <si>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</si>
  <si>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</si>
  <si>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</si>
  <si>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</si>
  <si>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</si>
  <si>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</si>
  <si>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</si>
  <si>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</si>
  <si>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</si>
  <si>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</si>
  <si>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</si>
  <si>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</si>
  <si>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</si>
  <si>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</si>
  <si>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</si>
  <si>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</si>
  <si>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</si>
  <si>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</si>
  <si>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</si>
  <si>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</si>
  <si>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</si>
  <si>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</si>
  <si>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</si>
  <si>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</si>
  <si>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</si>
  <si>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</si>
  <si>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</si>
  <si>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</si>
  <si>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</si>
  <si>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</si>
  <si>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</si>
  <si>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</si>
  <si>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</si>
  <si>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</si>
  <si>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</si>
  <si>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</si>
  <si>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</si>
  <si>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</si>
  <si>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</si>
  <si>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</si>
  <si>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</si>
  <si>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</si>
  <si>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</si>
  <si>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</si>
  <si>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</si>
  <si>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</si>
  <si>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</si>
  <si>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</si>
  <si>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</si>
  <si>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</si>
  <si>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</si>
  <si>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</si>
  <si>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</si>
  <si>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</si>
  <si>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</si>
  <si>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</si>
  <si>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</si>
  <si>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</si>
  <si>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</si>
  <si>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</si>
  <si>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</si>
  <si>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</si>
  <si>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</si>
  <si>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</si>
  <si>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</si>
  <si>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</si>
  <si>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</si>
  <si>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</si>
  <si>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</si>
  <si>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</si>
  <si>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</si>
  <si>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</si>
  <si>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</si>
  <si>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</si>
  <si>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</si>
  <si>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</si>
  <si>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</si>
  <si>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</si>
  <si>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</si>
  <si>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</si>
  <si>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</si>
  <si>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</si>
  <si>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</si>
  <si>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</si>
  <si>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</si>
  <si>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</si>
  <si>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</si>
  <si>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</si>
  <si>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</si>
  <si>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</si>
  <si>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</si>
  <si>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</si>
  <si>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</si>
  <si>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</si>
  <si>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</si>
  <si>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</si>
  <si>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</si>
  <si>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</si>
  <si>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</si>
  <si>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</si>
  <si>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</si>
  <si>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</si>
  <si>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</si>
  <si>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</si>
  <si>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</si>
  <si>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</si>
  <si>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</si>
  <si>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</si>
  <si>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</si>
  <si>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</si>
  <si>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</si>
  <si>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</si>
  <si>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</si>
  <si>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</si>
  <si>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</si>
  <si>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</si>
  <si>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</si>
  <si>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</si>
  <si>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</si>
  <si>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</si>
  <si>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</si>
  <si>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</si>
  <si>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</si>
  <si>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</si>
  <si>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</si>
  <si>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</si>
  <si>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</si>
  <si>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</si>
  <si>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</si>
  <si>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</si>
  <si>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</si>
  <si>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</si>
  <si>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</si>
  <si>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</si>
  <si>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</si>
  <si>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</si>
  <si>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</si>
  <si>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</si>
  <si>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</si>
  <si>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</si>
  <si>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</si>
  <si>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</si>
  <si>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</si>
  <si>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</si>
  <si>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</si>
  <si>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</si>
  <si>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</si>
  <si>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</si>
  <si>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</si>
  <si>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</si>
  <si>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</si>
  <si>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</si>
  <si>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</si>
  <si>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</si>
  <si>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</si>
  <si>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</si>
  <si>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</si>
  <si>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</si>
  <si>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</si>
  <si>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</si>
  <si>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</si>
  <si>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</si>
  <si>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</si>
  <si>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</si>
  <si>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</si>
  <si>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</si>
  <si>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</si>
  <si>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</si>
  <si>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</si>
  <si>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</si>
  <si>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</si>
  <si>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</si>
  <si>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</si>
  <si>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</si>
  <si>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</si>
  <si>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</si>
  <si>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</si>
  <si>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</si>
  <si>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</si>
  <si>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</si>
  <si>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</si>
  <si>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</si>
  <si>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</si>
  <si>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</si>
  <si>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</si>
  <si>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</si>
  <si>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</si>
  <si>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</si>
  <si>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</si>
  <si>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</si>
  <si>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</si>
  <si>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</si>
  <si>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</si>
  <si>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</si>
  <si>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</si>
  <si>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</si>
  <si>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</si>
  <si>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</si>
  <si>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</si>
  <si>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</si>
  <si>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</si>
  <si>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</si>
  <si>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</si>
  <si>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</si>
  <si>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</si>
  <si>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</si>
  <si>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</si>
  <si>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</si>
  <si>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</si>
  <si>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</si>
  <si>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</si>
  <si>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</si>
  <si>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</si>
  <si>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</si>
  <si>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</si>
  <si>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</si>
  <si>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</si>
  <si>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</si>
  <si>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</si>
  <si>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</si>
  <si>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</si>
  <si>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</si>
  <si>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</si>
  <si>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</si>
  <si>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</si>
  <si>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</si>
  <si>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</si>
  <si>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</si>
  <si>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</si>
  <si>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</si>
  <si>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</si>
  <si>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</si>
  <si>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</si>
  <si>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</si>
  <si>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</si>
  <si>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</si>
  <si>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</si>
  <si>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</si>
  <si>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</si>
  <si>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</si>
  <si>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</si>
  <si>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</si>
  <si>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</si>
  <si>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</si>
  <si>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</si>
  <si>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</si>
  <si>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</si>
  <si>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</si>
  <si>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</si>
  <si>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</si>
  <si>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</si>
  <si>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</si>
  <si>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</si>
  <si>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</si>
  <si>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</si>
  <si>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</si>
  <si>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</si>
  <si>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</si>
  <si>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</si>
  <si>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</si>
  <si>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</si>
  <si>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</si>
  <si>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</si>
  <si>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</si>
  <si>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</si>
  <si>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</si>
  <si>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</si>
  <si>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</si>
  <si>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</si>
  <si>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</si>
  <si>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</si>
  <si>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</si>
  <si>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</si>
  <si>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</si>
  <si>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</si>
  <si>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</si>
  <si>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</si>
  <si>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</si>
  <si>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</si>
  <si>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</si>
  <si>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</si>
  <si>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</si>
  <si>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</si>
  <si>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</si>
  <si>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</si>
  <si>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</si>
  <si>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</si>
  <si>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</si>
  <si>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</si>
  <si>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</si>
  <si>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</si>
  <si>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</si>
  <si>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</si>
  <si>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</si>
  <si>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</si>
  <si>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</si>
  <si>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</si>
  <si>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</si>
  <si>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</si>
  <si>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</si>
  <si>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</si>
  <si>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</si>
  <si>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</si>
  <si>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</si>
  <si>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</si>
  <si>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</si>
  <si>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</si>
  <si>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</si>
  <si>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</si>
  <si>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</si>
  <si>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</si>
  <si>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</si>
  <si>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</si>
  <si>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</si>
  <si>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</si>
  <si>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</si>
  <si>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</si>
  <si>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</si>
  <si>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</si>
  <si>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</si>
  <si>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</si>
  <si>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</si>
  <si>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</si>
  <si>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</si>
  <si>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</si>
  <si>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</si>
  <si>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</si>
  <si>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</si>
  <si>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</si>
  <si>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</si>
  <si>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</si>
  <si>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</si>
  <si>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</si>
  <si>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</si>
  <si>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</si>
  <si>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</si>
  <si>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</si>
  <si>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</si>
  <si>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</si>
  <si>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</si>
  <si>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</si>
  <si>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</si>
  <si>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</si>
  <si>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</si>
  <si>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</si>
  <si>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</si>
  <si>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</si>
  <si>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</si>
  <si>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</si>
  <si>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</si>
  <si>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</si>
  <si>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</si>
  <si>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</si>
  <si>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</si>
  <si>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</si>
  <si>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</si>
  <si>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</si>
  <si>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</si>
  <si>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</si>
  <si>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</si>
  <si>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</si>
  <si>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</si>
  <si>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</si>
  <si>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</si>
  <si>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</si>
  <si>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</si>
  <si>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</si>
  <si>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</si>
  <si>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</si>
  <si>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</si>
  <si>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</si>
  <si>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</si>
  <si>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</si>
  <si>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</si>
  <si>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</si>
  <si>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</si>
  <si>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</si>
  <si>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</si>
  <si>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</si>
  <si>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</si>
  <si>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</si>
  <si>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</si>
  <si>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</si>
  <si>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</si>
  <si>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</si>
  <si>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</si>
  <si>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</si>
  <si>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</si>
  <si>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</si>
  <si>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</si>
  <si>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</si>
  <si>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</si>
  <si>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</si>
  <si>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</si>
  <si>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</si>
  <si>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</si>
  <si>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</si>
  <si>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</si>
  <si>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</si>
  <si>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</si>
  <si>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</si>
  <si>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</si>
  <si>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</si>
  <si>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</si>
  <si>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</si>
  <si>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</si>
  <si>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</si>
  <si>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</si>
  <si>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</si>
  <si>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</si>
  <si>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</si>
  <si>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</si>
  <si>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</si>
  <si>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</si>
  <si>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</si>
  <si>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</si>
  <si>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</si>
  <si>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</si>
  <si>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</si>
  <si>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</si>
  <si>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</si>
  <si>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</si>
  <si>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</si>
  <si>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</si>
  <si>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</si>
  <si>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</si>
  <si>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</si>
  <si>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</si>
  <si>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</si>
  <si>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</si>
  <si>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</si>
  <si>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</si>
  <si>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</si>
  <si>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</si>
  <si>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</si>
  <si>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</si>
  <si>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</si>
  <si>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</si>
  <si>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</si>
  <si>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</si>
  <si>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</si>
  <si>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</si>
  <si>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</si>
  <si>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</si>
  <si>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</si>
  <si>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</si>
  <si>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</si>
  <si>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</si>
  <si>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</si>
  <si>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</si>
  <si>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</si>
  <si>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</si>
  <si>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</si>
  <si>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</si>
  <si>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</si>
  <si>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</si>
  <si>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</si>
  <si>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</si>
  <si>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</si>
  <si>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</si>
  <si>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</si>
  <si>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</si>
  <si>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</si>
  <si>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</si>
  <si>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</si>
  <si>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</si>
  <si>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</si>
  <si>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</si>
  <si>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</si>
  <si>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</si>
  <si>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</si>
  <si>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</si>
  <si>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</si>
  <si>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</si>
  <si>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</si>
  <si>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</si>
  <si>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</si>
  <si>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</si>
  <si>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</si>
  <si>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</si>
  <si>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</si>
  <si>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</si>
  <si>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</si>
  <si>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</si>
  <si>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</si>
  <si>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</si>
  <si>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</si>
  <si>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</si>
  <si>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</si>
  <si>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</si>
  <si>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</si>
  <si>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</si>
  <si>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</si>
  <si>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</si>
  <si>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</si>
  <si>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</si>
  <si>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</si>
  <si>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</si>
  <si>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</si>
  <si>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</si>
  <si>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</si>
  <si>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</si>
  <si>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</si>
  <si>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</si>
  <si>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</si>
  <si>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</si>
  <si>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</si>
  <si>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</si>
  <si>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</si>
  <si>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</si>
  <si>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</si>
  <si>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</si>
  <si>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</si>
  <si>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</si>
  <si>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</si>
  <si>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</si>
  <si>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</si>
  <si>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</si>
  <si>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</si>
  <si>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</si>
  <si>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</si>
  <si>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</si>
  <si>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</si>
  <si>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</si>
  <si>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</si>
  <si>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</si>
  <si>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</si>
  <si>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</si>
  <si>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</si>
  <si>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</si>
  <si>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</si>
  <si>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</si>
  <si>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</si>
  <si>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</si>
  <si>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</si>
  <si>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</si>
  <si>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</si>
  <si>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</si>
  <si>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</si>
  <si>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</si>
  <si>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</si>
  <si>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</si>
  <si>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</si>
  <si>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</si>
  <si>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</si>
  <si>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</si>
  <si>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</si>
  <si>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</si>
  <si>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</si>
  <si>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</si>
  <si>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</si>
  <si>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</si>
  <si>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</si>
  <si>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</si>
  <si>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</si>
  <si>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</si>
  <si>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</si>
  <si>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</si>
  <si>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</si>
  <si>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</si>
  <si>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</si>
  <si>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</si>
  <si>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</si>
  <si>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</si>
  <si>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</si>
  <si>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</si>
  <si>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</si>
  <si>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</si>
  <si>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</si>
  <si>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</si>
  <si>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</si>
  <si>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</si>
  <si>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</si>
  <si>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</si>
  <si>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</si>
  <si>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</si>
  <si>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</si>
  <si>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</si>
  <si>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</si>
  <si>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</si>
  <si>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</si>
  <si>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</si>
  <si>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</si>
  <si>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</si>
  <si>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</si>
  <si>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</si>
  <si>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</si>
  <si>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</si>
  <si>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</si>
  <si>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</si>
  <si>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</si>
  <si>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</si>
  <si>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</si>
  <si>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</si>
  <si>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</si>
  <si>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</si>
  <si>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</si>
  <si>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</si>
  <si>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</si>
  <si>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</si>
  <si>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</si>
  <si>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</si>
  <si>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</si>
  <si>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</si>
  <si>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</si>
  <si>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</si>
  <si>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</si>
  <si>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</si>
  <si>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</si>
  <si>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</si>
  <si>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</si>
  <si>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</si>
  <si>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</si>
  <si>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</si>
  <si>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</si>
  <si>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</si>
  <si>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</si>
  <si>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</si>
  <si>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</si>
  <si>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</si>
  <si>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</si>
  <si>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</si>
  <si>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</si>
  <si>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</si>
  <si>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</si>
  <si>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</si>
  <si>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</si>
  <si>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</si>
  <si>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</si>
  <si>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</si>
  <si>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</si>
  <si>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</si>
  <si>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</si>
  <si>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</si>
  <si>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</si>
  <si>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</si>
  <si>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</si>
  <si>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</si>
  <si>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</si>
  <si>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</si>
  <si>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</si>
  <si>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</si>
  <si>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</si>
  <si>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</si>
  <si>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</si>
  <si>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</si>
  <si>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</si>
  <si>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</si>
  <si>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</si>
  <si>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</si>
  <si>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</si>
  <si>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</si>
  <si>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</si>
  <si>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</si>
  <si>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</si>
  <si>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</si>
  <si>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</si>
  <si>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</si>
  <si>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</si>
  <si>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</si>
  <si>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</si>
  <si>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</si>
  <si>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</si>
  <si>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</si>
  <si>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</si>
  <si>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</si>
  <si>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</si>
  <si>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</si>
  <si>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</si>
  <si>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</si>
  <si>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</si>
  <si>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</si>
  <si>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</si>
  <si>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</si>
  <si>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</si>
  <si>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</si>
  <si>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</si>
  <si>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</si>
  <si>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</si>
  <si>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</si>
  <si>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</si>
  <si>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</si>
  <si>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</si>
  <si>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</si>
  <si>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</si>
  <si>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</si>
  <si>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</si>
  <si>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</si>
  <si>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</si>
  <si>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</si>
  <si>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</si>
  <si>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</si>
  <si>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</si>
  <si>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</si>
  <si>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</si>
  <si>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</si>
  <si>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</si>
  <si>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</si>
  <si>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</si>
  <si>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</si>
  <si>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</si>
  <si>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</si>
  <si>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</si>
  <si>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</si>
  <si>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</si>
  <si>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</si>
  <si>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</si>
  <si>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</si>
  <si>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</si>
  <si>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</si>
  <si>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</si>
  <si>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</si>
  <si>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</si>
  <si>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</si>
  <si>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</si>
  <si>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</si>
  <si>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</si>
  <si>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</si>
  <si>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</si>
  <si>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</si>
  <si>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</si>
  <si>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</si>
  <si>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</si>
  <si>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</si>
  <si>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</si>
  <si>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</si>
  <si>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</si>
  <si>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</si>
  <si>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</si>
  <si>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</si>
  <si>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</si>
  <si>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</si>
  <si>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</si>
  <si>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</si>
  <si>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</si>
  <si>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</si>
  <si>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</si>
  <si>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</si>
  <si>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</si>
  <si>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</si>
  <si>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</si>
  <si>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</si>
  <si>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</si>
  <si>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</si>
  <si>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</si>
  <si>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</si>
  <si>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</si>
  <si>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</si>
  <si>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</si>
  <si>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</si>
  <si>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</si>
  <si>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</si>
  <si>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</si>
  <si>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</si>
  <si>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</si>
  <si>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</si>
  <si>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</si>
  <si>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</si>
  <si>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</si>
  <si>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</si>
  <si>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</si>
  <si>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</si>
  <si>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</si>
  <si>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</si>
  <si>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</si>
  <si>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</si>
  <si>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</si>
  <si>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</si>
  <si>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</si>
  <si>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</si>
  <si>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</si>
  <si>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</si>
  <si>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</si>
  <si>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</si>
  <si>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</si>
  <si>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</si>
  <si>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</si>
  <si>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</si>
  <si>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</si>
  <si>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</si>
  <si>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</si>
  <si>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</si>
  <si>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</si>
  <si>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</si>
  <si>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</si>
  <si>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</si>
  <si>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</si>
  <si>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</si>
  <si>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</si>
  <si>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</si>
  <si>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</si>
  <si>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</si>
  <si>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</si>
  <si>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</si>
  <si>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</si>
  <si>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</si>
  <si>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</si>
  <si>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</si>
  <si>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</si>
  <si>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</si>
  <si>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</si>
  <si>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</si>
  <si>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</si>
  <si>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</si>
  <si>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</si>
  <si>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</si>
  <si>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</si>
  <si>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</si>
  <si>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</si>
  <si>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</si>
  <si>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</si>
  <si>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</si>
  <si>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</si>
  <si>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</si>
  <si>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</si>
  <si>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</si>
  <si>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</si>
  <si>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</si>
  <si>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</si>
  <si>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</si>
  <si>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</si>
  <si>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</si>
  <si>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</si>
  <si>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</si>
  <si>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</si>
  <si>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</si>
  <si>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</si>
  <si>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</si>
  <si>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</si>
  <si>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</si>
  <si>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</si>
  <si>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</si>
  <si>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</si>
  <si>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</si>
  <si>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</si>
  <si>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</si>
  <si>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</si>
  <si>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</si>
  <si>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</si>
  <si>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</si>
  <si>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</si>
  <si>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</si>
  <si>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</si>
  <si>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</si>
  <si>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</si>
  <si>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</si>
  <si>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</si>
  <si>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</si>
  <si>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</si>
  <si>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</si>
  <si>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</si>
  <si>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</si>
  <si>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</si>
  <si>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</si>
  <si>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</si>
  <si>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</si>
  <si>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</si>
  <si>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</si>
  <si>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</si>
  <si>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</si>
  <si>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</si>
  <si>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</si>
  <si>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</si>
  <si>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</si>
  <si>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</si>
  <si>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</si>
  <si>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</si>
  <si>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</si>
  <si>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</si>
  <si>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</si>
  <si>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</si>
  <si>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</si>
  <si>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</si>
  <si>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</si>
  <si>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</si>
  <si>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</si>
  <si>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</si>
  <si>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</si>
  <si>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</si>
  <si>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</si>
  <si>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</si>
  <si>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</si>
  <si>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</si>
  <si>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</si>
  <si>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</si>
  <si>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</si>
  <si>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</si>
  <si>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</si>
  <si>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</si>
  <si>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</si>
  <si>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</si>
  <si>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</si>
  <si>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</si>
  <si>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</si>
  <si>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</si>
  <si>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</si>
  <si>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</si>
  <si>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</si>
  <si>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</si>
  <si>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</si>
  <si>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</si>
  <si>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</si>
  <si>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</si>
  <si>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</si>
  <si>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</si>
  <si>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</si>
  <si>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</si>
  <si>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</si>
  <si>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</si>
  <si>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</si>
  <si>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</si>
  <si>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</si>
  <si>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</si>
  <si>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</si>
  <si>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</si>
  <si>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</si>
  <si>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</si>
  <si>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</si>
  <si>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</si>
  <si>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</si>
  <si>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</si>
  <si>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</si>
  <si>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</si>
  <si>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</si>
  <si>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</si>
  <si>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</si>
  <si>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</si>
  <si>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</si>
  <si>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</si>
  <si>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</si>
  <si>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</si>
  <si>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</si>
  <si>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</si>
  <si>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</si>
  <si>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</si>
  <si>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</si>
  <si>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</si>
  <si>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</si>
  <si>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</si>
  <si>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</si>
  <si>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</si>
  <si>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</si>
  <si>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</si>
  <si>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</si>
  <si>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</si>
  <si>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</si>
  <si>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</si>
  <si>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</si>
  <si>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</si>
  <si>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</si>
  <si>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</si>
  <si>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</si>
  <si>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</si>
  <si>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</si>
  <si>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</si>
  <si>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</si>
  <si>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</si>
  <si>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</si>
  <si>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</si>
  <si>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</si>
  <si>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</si>
  <si>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</si>
  <si>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</si>
  <si>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</si>
  <si>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</si>
  <si>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</si>
  <si>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</si>
  <si>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</si>
  <si>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</si>
  <si>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</si>
  <si>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</si>
  <si>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</si>
  <si>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</si>
  <si>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</si>
  <si>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</si>
  <si>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</si>
  <si>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</si>
  <si>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</si>
  <si>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</si>
  <si>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</si>
  <si>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</si>
  <si>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</si>
  <si>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</si>
  <si>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</si>
  <si>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</si>
  <si>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</si>
  <si>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</si>
  <si>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</si>
  <si>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</si>
  <si>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</si>
  <si>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</si>
  <si>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</si>
  <si>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</si>
  <si>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</si>
  <si>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</si>
  <si>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</si>
  <si>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</si>
  <si>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</si>
  <si>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</si>
  <si>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</si>
  <si>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</si>
  <si>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</si>
  <si>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</si>
  <si>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</si>
  <si>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</si>
  <si>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</si>
  <si>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</si>
  <si>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</si>
  <si>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</si>
  <si>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</si>
  <si>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</si>
  <si>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</si>
  <si>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</si>
  <si>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</si>
  <si>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</si>
  <si>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</si>
  <si>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</si>
  <si>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</si>
  <si>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</si>
  <si>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</si>
  <si>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</si>
  <si>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</si>
  <si>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</si>
  <si>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</si>
  <si>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</si>
  <si>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</si>
  <si>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</si>
  <si>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</si>
  <si>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</si>
  <si>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</si>
  <si>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</si>
  <si>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</si>
  <si>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</si>
  <si>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</si>
  <si>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</si>
  <si>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</si>
  <si>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</si>
  <si>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</si>
  <si>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</si>
  <si>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</si>
  <si>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</si>
  <si>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</si>
  <si>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</si>
  <si>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</si>
  <si>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</si>
  <si>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</si>
  <si>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</si>
  <si>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</si>
  <si>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</si>
  <si>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</si>
  <si>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</si>
  <si>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</si>
  <si>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</si>
  <si>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</si>
  <si>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</si>
  <si>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</si>
  <si>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</si>
  <si>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</si>
  <si>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</si>
  <si>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</si>
  <si>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</si>
  <si>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</si>
  <si>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</si>
  <si>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</si>
  <si>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</si>
  <si>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</si>
  <si>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</si>
  <si>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</si>
  <si>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</si>
  <si>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</si>
  <si>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</si>
  <si>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</si>
  <si>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</si>
  <si>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</si>
  <si>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</si>
  <si>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</si>
  <si>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</si>
  <si>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</si>
  <si>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</si>
  <si>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</si>
  <si>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</si>
  <si>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</si>
  <si>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</si>
  <si>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</si>
  <si>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</si>
  <si>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</si>
  <si>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</si>
  <si>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</si>
  <si>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</si>
  <si>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</si>
  <si>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</si>
  <si>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</si>
  <si>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</si>
  <si>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</si>
  <si>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</si>
  <si>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</si>
  <si>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</si>
  <si>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</si>
  <si>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</si>
  <si>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</si>
  <si>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</si>
  <si>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</si>
  <si>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</si>
  <si>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</si>
  <si>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</si>
  <si>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</si>
  <si>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</si>
  <si>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</si>
  <si>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</si>
  <si>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</si>
  <si>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</si>
  <si>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</si>
  <si>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</si>
  <si>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</si>
  <si>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</si>
  <si>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</si>
  <si>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</si>
  <si>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</si>
  <si>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</si>
  <si>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</si>
  <si>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</si>
  <si>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</si>
  <si>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</si>
  <si>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</si>
  <si>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</si>
  <si>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</si>
  <si>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</si>
  <si>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</si>
  <si>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</si>
  <si>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</si>
  <si>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</si>
  <si>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</si>
  <si>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</si>
  <si>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</si>
  <si>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</si>
  <si>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</si>
  <si>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</si>
  <si>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</si>
  <si>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</si>
  <si>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</si>
  <si>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</si>
  <si>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</si>
  <si>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</si>
  <si>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</si>
  <si>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</si>
  <si>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</si>
  <si>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</si>
  <si>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</si>
  <si>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</si>
  <si>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</si>
  <si>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</si>
  <si>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</si>
  <si>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</si>
  <si>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</si>
  <si>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</si>
  <si>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</si>
  <si>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</si>
  <si>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</si>
  <si>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</si>
  <si>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</si>
  <si>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</si>
  <si>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</si>
  <si>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</si>
  <si>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</si>
  <si>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</si>
  <si>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</si>
  <si>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</si>
  <si>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</si>
  <si>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</si>
  <si>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</si>
  <si>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</si>
  <si>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</si>
  <si>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</si>
  <si>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</si>
  <si>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</si>
  <si>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</si>
  <si>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</si>
  <si>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</si>
  <si>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</si>
  <si>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</si>
  <si>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</si>
  <si>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</si>
  <si>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</si>
  <si>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</si>
  <si>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</si>
  <si>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</si>
  <si>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</si>
  <si>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</si>
  <si>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</si>
  <si>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</si>
  <si>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</si>
  <si>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</si>
  <si>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</si>
  <si>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</si>
  <si>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</si>
  <si>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</si>
  <si>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</si>
  <si>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</si>
  <si>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</si>
  <si>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</si>
  <si>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</si>
  <si>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</si>
  <si>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</si>
  <si>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</si>
  <si>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</si>
  <si>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</si>
  <si>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</si>
  <si>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</si>
  <si>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</si>
  <si>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</si>
  <si>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</si>
  <si>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</si>
  <si>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</si>
  <si>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</si>
  <si>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</si>
  <si>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</si>
  <si>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</si>
  <si>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</si>
  <si>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</si>
  <si>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</si>
  <si>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</si>
  <si>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</si>
  <si>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</si>
  <si>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</si>
  <si>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</si>
  <si>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</si>
  <si>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</si>
  <si>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</si>
  <si>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</si>
  <si>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</si>
  <si>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</si>
  <si>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</si>
  <si>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</si>
  <si>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</si>
  <si>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</si>
  <si>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</si>
  <si>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</si>
  <si>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</si>
  <si>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</si>
  <si>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</si>
  <si>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</si>
  <si>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</si>
  <si>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</si>
  <si>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</si>
  <si>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</si>
  <si>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</si>
  <si>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</si>
  <si>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</si>
  <si>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</si>
  <si>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</si>
  <si>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</si>
  <si>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</si>
  <si>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</si>
  <si>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</si>
  <si>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</si>
  <si>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</si>
  <si>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</si>
  <si>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</si>
  <si>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</si>
  <si>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</si>
  <si>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</si>
  <si>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</si>
  <si>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</si>
  <si>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</si>
  <si>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</si>
  <si>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</si>
  <si>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</si>
  <si>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</si>
  <si>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</si>
  <si>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</si>
  <si>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</si>
  <si>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</si>
  <si>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</si>
  <si>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</si>
  <si>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</si>
  <si>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</si>
  <si>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</si>
  <si>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</si>
  <si>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</si>
  <si>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</si>
  <si>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</si>
  <si>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</si>
  <si>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</si>
  <si>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</si>
  <si>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</si>
  <si>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</si>
  <si>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</si>
  <si>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</si>
  <si>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</si>
  <si>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</si>
  <si>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</si>
  <si>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</si>
  <si>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</si>
  <si>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</si>
  <si>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</si>
  <si>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</si>
  <si>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</si>
  <si>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</si>
  <si>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</si>
  <si>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</si>
  <si>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</si>
  <si>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</si>
  <si>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</si>
  <si>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</si>
  <si>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</si>
  <si>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</si>
  <si>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</si>
  <si>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</si>
  <si>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</si>
  <si>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</si>
  <si>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</si>
  <si>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</si>
  <si>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</si>
  <si>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</si>
  <si>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</si>
  <si>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</si>
  <si>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</si>
  <si>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</si>
  <si>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</si>
  <si>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</si>
  <si>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</si>
  <si>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</si>
  <si>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</si>
  <si>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</si>
  <si>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</si>
  <si>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</si>
  <si>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</si>
  <si>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</si>
  <si>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</si>
  <si>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</si>
  <si>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</si>
  <si>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</si>
  <si>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</si>
  <si>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</si>
  <si>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</si>
  <si>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</si>
  <si>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</si>
  <si>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</si>
  <si>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</si>
  <si>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</si>
  <si>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</si>
  <si>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</si>
  <si>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</si>
  <si>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</si>
  <si>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</si>
  <si>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</si>
  <si>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</si>
  <si>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</si>
  <si>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</si>
  <si>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</si>
  <si>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</si>
  <si>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</si>
  <si>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</si>
  <si>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</si>
  <si>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</si>
  <si>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</si>
  <si>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</si>
  <si>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</si>
  <si>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</si>
  <si>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</si>
  <si>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</si>
  <si>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</si>
  <si>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</si>
  <si>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</si>
  <si>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</si>
  <si>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</si>
  <si>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</si>
  <si>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</si>
  <si>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</si>
  <si>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</si>
  <si>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</si>
  <si>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</si>
  <si>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</si>
  <si>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</si>
  <si>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</si>
  <si>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</si>
  <si>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</si>
  <si>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</si>
  <si>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</si>
  <si>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</si>
  <si>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</si>
  <si>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</si>
  <si>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</si>
  <si>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</si>
  <si>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</si>
  <si>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</si>
  <si>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</si>
  <si>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</si>
  <si>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</si>
  <si>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</si>
  <si>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</si>
  <si>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</si>
  <si>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</si>
  <si>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</si>
  <si>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</si>
  <si>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</si>
  <si>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</si>
  <si>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</si>
  <si>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</si>
  <si>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</si>
  <si>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</si>
  <si>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</si>
  <si>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</si>
  <si>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</si>
  <si>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</si>
  <si>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</si>
  <si>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</si>
  <si>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</si>
  <si>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</si>
  <si>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</si>
  <si>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</si>
  <si>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</si>
  <si>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</si>
  <si>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</si>
  <si>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</si>
  <si>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</si>
  <si>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</si>
  <si>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</si>
  <si>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</si>
  <si>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</si>
  <si>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</si>
  <si>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</si>
  <si>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</si>
  <si>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</si>
  <si>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</si>
  <si>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</si>
  <si>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</si>
  <si>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</si>
  <si>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</si>
  <si>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</si>
  <si>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</si>
  <si>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</si>
  <si>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</si>
  <si>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</si>
  <si>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</si>
  <si>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</si>
  <si>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</si>
  <si>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</si>
  <si>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</si>
  <si>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</si>
  <si>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</si>
  <si>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</si>
  <si>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</si>
  <si>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</si>
  <si>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</si>
  <si>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</si>
  <si>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</si>
  <si>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</si>
  <si>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</si>
  <si>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</si>
  <si>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</si>
  <si>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</si>
  <si>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</si>
  <si>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</si>
  <si>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</si>
  <si>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</si>
  <si>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</si>
  <si>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</si>
  <si>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</si>
  <si>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</si>
  <si>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</si>
  <si>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</si>
  <si>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</si>
  <si>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</si>
  <si>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</si>
  <si>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</si>
  <si>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</si>
  <si>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</si>
  <si>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</si>
  <si>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</si>
  <si>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</si>
  <si>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</si>
  <si>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</si>
  <si>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</si>
  <si>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</si>
  <si>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</si>
  <si>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</si>
  <si>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</si>
  <si>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</si>
  <si>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</si>
  <si>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</si>
  <si>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</si>
  <si>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</si>
  <si>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</si>
  <si>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</si>
  <si>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</si>
  <si>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</si>
  <si>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</si>
  <si>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</si>
  <si>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</si>
  <si>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</si>
  <si>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</si>
  <si>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</si>
  <si>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</si>
  <si>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</si>
  <si>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</si>
  <si>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</si>
  <si>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</si>
  <si>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</si>
  <si>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</si>
  <si>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</si>
  <si>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</si>
  <si>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</si>
  <si>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</si>
  <si>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</si>
  <si>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</si>
  <si>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</si>
  <si>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</si>
  <si>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</si>
  <si>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</si>
  <si>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</si>
  <si>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</si>
  <si>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</si>
  <si>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</si>
  <si>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</si>
  <si>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</si>
  <si>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</si>
  <si>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</si>
  <si>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</si>
  <si>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</si>
  <si>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</si>
  <si>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</si>
  <si>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</si>
  <si>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</si>
  <si>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</si>
  <si>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</si>
  <si>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</si>
  <si>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</si>
  <si>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</si>
  <si>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</si>
  <si>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</si>
  <si>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</si>
  <si>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</si>
  <si>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</si>
  <si>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</si>
  <si>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</si>
  <si>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</si>
  <si>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</si>
  <si>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</si>
  <si>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</si>
  <si>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</si>
  <si>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</si>
  <si>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</si>
  <si>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</si>
  <si>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</si>
  <si>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</si>
  <si>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</si>
  <si>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</si>
  <si>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</si>
  <si>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</si>
  <si>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</si>
  <si>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</si>
  <si>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</si>
  <si>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</si>
  <si>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</si>
  <si>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</si>
  <si>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</si>
  <si>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</si>
  <si>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</si>
  <si>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</si>
  <si>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</si>
  <si>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</si>
  <si>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</si>
  <si>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</si>
  <si>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</si>
  <si>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</si>
  <si>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</si>
  <si>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</si>
  <si>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</si>
  <si>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</si>
  <si>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</si>
  <si>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</si>
  <si>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</si>
  <si>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</si>
  <si>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</si>
  <si>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</si>
  <si>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</si>
  <si>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</si>
  <si>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</si>
  <si>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</si>
  <si>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</si>
  <si>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</si>
  <si>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</si>
  <si>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</si>
  <si>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</si>
  <si>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</si>
  <si>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</si>
  <si>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</si>
  <si>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</si>
  <si>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</si>
  <si>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</si>
  <si>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</si>
  <si>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</si>
  <si>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</si>
  <si>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</si>
  <si>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</si>
  <si>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</si>
  <si>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</si>
  <si>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</si>
  <si>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</si>
  <si>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</si>
  <si>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</si>
  <si>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</si>
  <si>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</si>
  <si>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</si>
  <si>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</si>
  <si>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</si>
  <si>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</si>
  <si>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</si>
  <si>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</si>
  <si>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</si>
  <si>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</si>
  <si>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</si>
  <si>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</si>
  <si>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</si>
  <si>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</si>
  <si>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</si>
  <si>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</si>
  <si>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</si>
  <si>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</si>
  <si>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</si>
  <si>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</si>
  <si>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</si>
  <si>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</si>
  <si>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</si>
  <si>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</si>
  <si>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</si>
  <si>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</si>
  <si>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</si>
  <si>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</si>
  <si>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</si>
  <si>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</si>
  <si>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</si>
  <si>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</si>
  <si>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</si>
  <si>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</si>
  <si>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</si>
  <si>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</si>
  <si>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</si>
  <si>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</si>
  <si>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</si>
  <si>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</si>
  <si>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</si>
  <si>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</si>
  <si>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</si>
  <si>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</si>
  <si>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</si>
  <si>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</si>
  <si>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</si>
  <si>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</si>
  <si>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</si>
  <si>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</si>
  <si>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</si>
  <si>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</si>
  <si>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</si>
  <si>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</si>
  <si>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</si>
  <si>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</si>
  <si>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</si>
  <si>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</si>
  <si>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</si>
  <si>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</si>
  <si>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</si>
  <si>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</si>
  <si>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</si>
  <si>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</si>
  <si>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</si>
  <si>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</si>
  <si>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</si>
  <si>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</si>
  <si>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</si>
  <si>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</si>
  <si>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</si>
  <si>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</si>
  <si>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</si>
  <si>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</si>
  <si>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</si>
  <si>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</si>
  <si>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</si>
  <si>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</si>
  <si>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</si>
  <si>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</si>
  <si>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</si>
  <si>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</si>
  <si>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</si>
  <si>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</si>
  <si>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</si>
  <si>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</si>
  <si>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</si>
  <si>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</si>
  <si>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</si>
  <si>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</si>
  <si>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</si>
  <si>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</si>
  <si>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</si>
  <si>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</si>
  <si>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</si>
  <si>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</si>
  <si>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</si>
  <si>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</si>
  <si>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</si>
  <si>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</si>
  <si>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</si>
  <si>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</si>
  <si>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</si>
  <si>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</si>
  <si>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</si>
  <si>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</si>
  <si>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</si>
  <si>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</si>
  <si>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</si>
  <si>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</si>
  <si>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</si>
  <si>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</si>
  <si>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</si>
  <si>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</si>
  <si>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</si>
  <si>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</si>
  <si>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</si>
  <si>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</si>
  <si>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</si>
  <si>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</si>
  <si>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</si>
  <si>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</si>
  <si>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</si>
  <si>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</si>
  <si>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</si>
  <si>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</si>
  <si>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</si>
  <si>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</si>
  <si>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</si>
  <si>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</si>
  <si>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</si>
  <si>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</si>
  <si>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</si>
  <si>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</si>
  <si>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</si>
  <si>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</si>
  <si>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</si>
  <si>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</si>
  <si>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</si>
  <si>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</si>
  <si>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</si>
  <si>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</si>
  <si>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</si>
  <si>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</si>
  <si>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</si>
  <si>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</si>
  <si>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</si>
  <si>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</si>
  <si>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</si>
  <si>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</si>
  <si>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</si>
  <si>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</si>
  <si>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</si>
  <si>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</si>
  <si>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</si>
  <si>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</si>
  <si>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</si>
  <si>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</si>
  <si>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</si>
  <si>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</si>
  <si>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</si>
  <si>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</si>
  <si>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</si>
  <si>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</si>
  <si>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</si>
  <si>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</si>
  <si>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</si>
  <si>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</si>
  <si>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</si>
  <si>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</si>
  <si>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</si>
  <si>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</si>
  <si>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</si>
  <si>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</si>
  <si>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</si>
  <si>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</si>
  <si>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</si>
  <si>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</si>
  <si>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</si>
  <si>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</si>
  <si>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</si>
  <si>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</si>
  <si>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</si>
  <si>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</si>
  <si>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</si>
  <si>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</si>
  <si>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</si>
  <si>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</si>
  <si>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</si>
  <si>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</si>
  <si>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</si>
  <si>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</si>
  <si>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</si>
  <si>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</si>
  <si>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</si>
  <si>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</si>
  <si>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</si>
  <si>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</si>
  <si>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</si>
  <si>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</si>
  <si>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</si>
  <si>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</si>
  <si>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</si>
  <si>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</si>
  <si>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</si>
  <si>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</si>
  <si>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</si>
  <si>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</si>
  <si>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</si>
  <si>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</si>
  <si>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</si>
  <si>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</si>
  <si>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</si>
  <si>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</si>
  <si>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</si>
  <si>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</si>
  <si>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</si>
  <si>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</si>
  <si>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</si>
  <si>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</si>
  <si>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</si>
  <si>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</si>
  <si>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</si>
  <si>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</si>
  <si>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</si>
  <si>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</si>
  <si>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</si>
  <si>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</si>
  <si>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</si>
  <si>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</si>
  <si>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</si>
  <si>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</si>
  <si>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</si>
  <si>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</si>
  <si>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</si>
  <si>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</si>
  <si>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</si>
  <si>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</si>
  <si>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</si>
  <si>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</si>
  <si>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</si>
  <si>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</si>
  <si>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</si>
  <si>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</si>
  <si>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</si>
  <si>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</si>
  <si>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</si>
  <si>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</si>
  <si>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</si>
  <si>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</si>
  <si>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</si>
  <si>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</si>
  <si>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</si>
  <si>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</si>
  <si>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</si>
  <si>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</si>
  <si>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</si>
  <si>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</si>
  <si>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</si>
  <si>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</si>
  <si>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</si>
  <si>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</si>
  <si>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</si>
  <si>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</si>
  <si>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</si>
  <si>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</si>
  <si>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</si>
  <si>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</si>
  <si>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</si>
  <si>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</si>
  <si>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</si>
  <si>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</si>
  <si>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</si>
  <si>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</si>
  <si>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</si>
  <si>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</si>
  <si>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</si>
  <si>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</si>
  <si>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</si>
  <si>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</si>
  <si>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</si>
  <si>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</si>
  <si>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</si>
  <si>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</si>
  <si>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</si>
  <si>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</si>
  <si>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</si>
  <si>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</si>
  <si>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</si>
  <si>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</si>
  <si>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</si>
  <si>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</si>
  <si>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</si>
  <si>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</si>
  <si>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</si>
  <si>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</si>
  <si>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</si>
  <si>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</si>
  <si>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</si>
  <si>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</si>
  <si>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</si>
  <si>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</si>
  <si>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</si>
  <si>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</si>
  <si>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</si>
  <si>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</si>
  <si>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</si>
  <si>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</si>
  <si>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</si>
  <si>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</si>
  <si>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</si>
  <si>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</si>
  <si>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</si>
  <si>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</si>
  <si>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</si>
  <si>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</si>
  <si>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</si>
  <si>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</si>
  <si>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</si>
  <si>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</si>
  <si>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</si>
  <si>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</si>
  <si>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</si>
  <si>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</si>
  <si>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</si>
  <si>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</si>
  <si>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</si>
  <si>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</si>
  <si>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</si>
  <si>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</si>
  <si>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</si>
  <si>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</si>
  <si>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</si>
  <si>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</si>
  <si>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</si>
  <si>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</si>
  <si>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</si>
  <si>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</si>
  <si>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</si>
  <si>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</si>
  <si>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</si>
  <si>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</si>
  <si>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</si>
  <si>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</si>
  <si>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</si>
  <si>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</si>
  <si>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</si>
  <si>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</si>
  <si>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</si>
  <si>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</si>
  <si>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</si>
  <si>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</si>
  <si>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</si>
  <si>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</si>
  <si>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</si>
  <si>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</si>
  <si>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</si>
  <si>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</si>
  <si>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</si>
  <si>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</si>
  <si>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</si>
  <si>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</si>
  <si>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</si>
  <si>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</si>
  <si>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</si>
  <si>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</si>
  <si>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</si>
  <si>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</si>
  <si>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</si>
  <si>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</si>
  <si>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</si>
  <si>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</si>
  <si>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</si>
  <si>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</si>
  <si>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</si>
  <si>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</si>
  <si>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</si>
  <si>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</si>
  <si>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</si>
  <si>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</si>
  <si>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</si>
  <si>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</si>
  <si>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</si>
  <si>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</si>
  <si>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</si>
  <si>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</si>
  <si>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</si>
  <si>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</si>
  <si>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</si>
  <si>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</si>
  <si>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</si>
  <si>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</si>
  <si>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</si>
  <si>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</si>
  <si>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</si>
  <si>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</si>
  <si>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</si>
  <si>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</si>
  <si>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</si>
  <si>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</si>
  <si>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</si>
  <si>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</si>
  <si>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</si>
  <si>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</si>
  <si>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</si>
  <si>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</si>
  <si>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</si>
  <si>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</si>
  <si>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</si>
  <si>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</si>
  <si>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</si>
  <si>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</si>
  <si>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</si>
  <si>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</si>
  <si>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</si>
  <si>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</si>
  <si>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</si>
  <si>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</si>
  <si>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</si>
  <si>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</si>
  <si>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</si>
  <si>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</si>
  <si>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</si>
  <si>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</si>
  <si>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</si>
  <si>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</si>
  <si>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</si>
  <si>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</si>
  <si>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</si>
  <si>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</si>
  <si>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</si>
  <si>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</si>
  <si>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</si>
  <si>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</si>
  <si>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</si>
  <si>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</si>
  <si>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</si>
  <si>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</si>
  <si>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</si>
  <si>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</si>
  <si>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</si>
  <si>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</si>
  <si>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</si>
  <si>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</si>
  <si>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</si>
  <si>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</si>
  <si>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</si>
  <si>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</si>
  <si>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</si>
  <si>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</si>
  <si>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</si>
  <si>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</si>
  <si>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</si>
  <si>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</si>
  <si>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</si>
  <si>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</si>
  <si>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</si>
  <si>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</si>
  <si>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</si>
  <si>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</si>
  <si>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</si>
  <si>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</si>
  <si>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</si>
  <si>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</si>
  <si>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</si>
  <si>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</si>
  <si>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</si>
  <si>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</si>
  <si>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</si>
  <si>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</si>
  <si>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</si>
  <si>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</si>
  <si>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</si>
  <si>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</si>
  <si>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</si>
  <si>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</si>
  <si>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</si>
  <si>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</si>
  <si>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</si>
  <si>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</si>
  <si>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</si>
  <si>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</si>
  <si>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</si>
  <si>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</si>
  <si>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</si>
  <si>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</si>
  <si>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</si>
  <si>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</si>
  <si>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</si>
  <si>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</si>
  <si>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</si>
  <si>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</si>
  <si>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</si>
  <si>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</si>
  <si>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</si>
  <si>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</si>
  <si>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</si>
  <si>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</si>
  <si>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</si>
  <si>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</si>
  <si>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</si>
  <si>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</si>
  <si>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</si>
  <si>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</si>
  <si>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</si>
  <si>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</si>
  <si>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</si>
  <si>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</si>
  <si>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</si>
  <si>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</si>
  <si>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</si>
  <si>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</si>
  <si>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</si>
  <si>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</si>
  <si>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</si>
  <si>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</si>
  <si>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</si>
  <si>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</si>
  <si>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</si>
  <si>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</si>
  <si>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</si>
  <si>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</si>
  <si>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</si>
  <si>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</si>
  <si>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</si>
  <si>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</si>
  <si>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</si>
  <si>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</si>
  <si>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</si>
  <si>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</si>
  <si>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</si>
  <si>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</si>
  <si>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</si>
  <si>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</si>
  <si>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</si>
  <si>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</si>
  <si>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</si>
  <si>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</si>
  <si>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</si>
  <si>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</si>
  <si>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</si>
  <si>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</si>
  <si>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</si>
  <si>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</si>
  <si>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</si>
  <si>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</si>
  <si>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</si>
  <si>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</si>
  <si>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</si>
  <si>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</si>
  <si>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</si>
  <si>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</si>
  <si>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</si>
  <si>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</si>
  <si>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</si>
  <si>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</si>
  <si>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</si>
  <si>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</si>
  <si>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</si>
  <si>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</si>
  <si>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</si>
  <si>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</si>
  <si>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</si>
  <si>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</si>
  <si>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</si>
  <si>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</si>
  <si>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</si>
  <si>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</si>
  <si>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</si>
  <si>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</si>
  <si>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</si>
  <si>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</si>
  <si>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</si>
  <si>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</si>
  <si>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</si>
  <si>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</si>
  <si>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</si>
  <si>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</si>
  <si>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</si>
  <si>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</si>
  <si>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</si>
  <si>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</si>
  <si>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</si>
  <si>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</si>
  <si>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</si>
  <si>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</si>
  <si>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</si>
  <si>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</si>
  <si>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</si>
  <si>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</si>
  <si>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</si>
  <si>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</si>
  <si>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</si>
  <si>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</si>
  <si>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</si>
  <si>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</si>
  <si>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</si>
  <si>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</si>
  <si>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</si>
  <si>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</si>
  <si>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</si>
  <si>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</si>
  <si>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</si>
  <si>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</si>
  <si>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</si>
  <si>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</si>
  <si>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</si>
  <si>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</si>
  <si>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</si>
  <si>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</si>
  <si>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</si>
  <si>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</si>
  <si>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</si>
  <si>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</si>
  <si>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</si>
  <si>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</si>
  <si>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</si>
  <si>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</si>
  <si>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</si>
  <si>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</si>
  <si>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</si>
  <si>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</si>
  <si>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</si>
  <si>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</si>
  <si>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</si>
  <si>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</si>
  <si>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</si>
  <si>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</si>
  <si>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</si>
  <si>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</si>
  <si>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</si>
  <si>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</si>
  <si>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</si>
  <si>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</si>
  <si>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</si>
  <si>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</si>
  <si>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</si>
  <si>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</si>
  <si>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</si>
  <si>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</si>
  <si>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</si>
  <si>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</si>
  <si>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</si>
  <si>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</si>
  <si>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</si>
  <si>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</si>
  <si>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</si>
  <si>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</si>
  <si>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</si>
  <si>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</si>
  <si>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</si>
  <si>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</si>
  <si>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</si>
  <si>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</si>
  <si>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</si>
  <si>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</si>
  <si>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</si>
  <si>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</si>
  <si>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</si>
  <si>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</si>
  <si>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</si>
  <si>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</si>
  <si>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</si>
  <si>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</si>
  <si>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</si>
  <si>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</si>
  <si>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</si>
  <si>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</si>
  <si>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</si>
  <si>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</si>
  <si>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</si>
  <si>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</si>
  <si>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</si>
  <si>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</si>
  <si>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</si>
  <si>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</si>
  <si>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</si>
  <si>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</si>
  <si>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</si>
  <si>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</si>
  <si>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</si>
  <si>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</si>
  <si>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</si>
  <si>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</si>
  <si>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</si>
  <si>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</si>
  <si>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</si>
  <si>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</si>
  <si>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</si>
  <si>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</si>
  <si>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</si>
  <si>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</si>
  <si>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</si>
  <si>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</si>
  <si>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</si>
  <si>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</si>
  <si>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</si>
  <si>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</si>
  <si>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</si>
  <si>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</si>
  <si>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</si>
  <si>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</si>
  <si>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</si>
  <si>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</si>
  <si>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</si>
  <si>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</si>
  <si>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</si>
  <si>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</si>
  <si>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</si>
  <si>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</si>
  <si>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</si>
  <si>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</si>
  <si>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</si>
  <si>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</si>
  <si>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</si>
  <si>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</si>
  <si>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</si>
  <si>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</si>
  <si>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</si>
  <si>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</si>
  <si>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</si>
  <si>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</si>
  <si>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</si>
  <si>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</si>
  <si>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</si>
  <si>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</si>
  <si>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</si>
  <si>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</si>
  <si>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</si>
  <si>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</si>
  <si>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</si>
  <si>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</si>
  <si>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</si>
  <si>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</si>
  <si>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</si>
  <si>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</si>
  <si>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</si>
  <si>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</si>
  <si>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</si>
  <si>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</si>
  <si>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</si>
  <si>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</si>
  <si>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</si>
  <si>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</si>
  <si>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</si>
  <si>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</si>
  <si>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</si>
  <si>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</si>
  <si>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</si>
  <si>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</si>
  <si>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</si>
  <si>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</si>
  <si>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</si>
  <si>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</si>
  <si>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</si>
  <si>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</si>
  <si>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</si>
  <si>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</si>
  <si>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</si>
  <si>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</si>
  <si>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</si>
  <si>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</si>
  <si>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</si>
  <si>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</si>
  <si>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</si>
  <si>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</si>
  <si>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</si>
  <si>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</si>
  <si>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</si>
  <si>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</si>
  <si>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</si>
  <si>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</si>
  <si>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</si>
  <si>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</si>
  <si>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</si>
  <si>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</si>
  <si>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</si>
  <si>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</si>
  <si>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</si>
  <si>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</si>
  <si>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</si>
  <si>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</si>
  <si>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</si>
  <si>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</si>
  <si>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</si>
  <si>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</si>
  <si>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</si>
  <si>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</si>
  <si>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</si>
  <si>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</si>
  <si>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</si>
  <si>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</si>
  <si>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</si>
  <si>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</si>
  <si>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</si>
  <si>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</si>
  <si>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</si>
  <si>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</si>
  <si>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</si>
  <si>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</si>
  <si>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</si>
  <si>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</si>
  <si>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</si>
  <si>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</si>
  <si>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</si>
  <si>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</si>
  <si>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</si>
  <si>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</si>
  <si>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</si>
  <si>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</si>
  <si>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</si>
  <si>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</si>
  <si>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</si>
  <si>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</si>
  <si>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</si>
  <si>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</si>
  <si>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</si>
  <si>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</si>
  <si>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</si>
  <si>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</si>
  <si>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</si>
  <si>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</si>
  <si>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</si>
  <si>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</si>
  <si>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</si>
  <si>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</si>
  <si>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</si>
  <si>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</si>
  <si>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</si>
  <si>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</si>
  <si>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</si>
  <si>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</si>
  <si>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</si>
  <si>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</si>
  <si>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</si>
  <si>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</si>
  <si>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</si>
  <si>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</si>
  <si>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</si>
  <si>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</si>
  <si>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</si>
  <si>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</si>
  <si>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</si>
  <si>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</si>
  <si>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</si>
  <si>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</si>
  <si>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</si>
  <si>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</si>
  <si>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</si>
  <si>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</si>
  <si>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</si>
  <si>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</si>
  <si>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</si>
  <si>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</si>
  <si>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</si>
  <si>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</si>
  <si>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</si>
  <si>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</si>
  <si>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</si>
  <si>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</si>
  <si>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</si>
  <si>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</si>
  <si>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</si>
  <si>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</si>
  <si>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</si>
  <si>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</si>
  <si>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</si>
  <si>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</si>
  <si>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</si>
  <si>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</si>
  <si>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</si>
  <si>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</si>
  <si>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</si>
  <si>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</si>
  <si>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</si>
  <si>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</si>
  <si>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</si>
  <si>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</si>
  <si>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</si>
  <si>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</si>
  <si>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</si>
  <si>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</si>
  <si>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</si>
  <si>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</si>
  <si>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</si>
  <si>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</si>
  <si>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</si>
  <si>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</si>
  <si>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</si>
  <si>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</si>
  <si>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</si>
  <si>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</si>
  <si>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</si>
  <si>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</si>
  <si>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</si>
  <si>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</si>
  <si>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</si>
  <si>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</si>
  <si>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</si>
  <si>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</si>
  <si>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</si>
  <si>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</si>
  <si>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</si>
  <si>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</si>
  <si>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</si>
  <si>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</si>
  <si>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</si>
  <si>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</si>
  <si>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</si>
  <si>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</si>
  <si>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</si>
  <si>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</si>
  <si>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</si>
  <si>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</si>
  <si>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</si>
  <si>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</si>
  <si>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</si>
  <si>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</si>
  <si>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</si>
  <si>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</si>
  <si>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</si>
  <si>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</si>
  <si>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</si>
  <si>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</si>
  <si>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</si>
  <si>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</si>
  <si>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</si>
  <si>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</si>
  <si>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</si>
  <si>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</si>
  <si>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</si>
  <si>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</si>
  <si>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</si>
  <si>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</si>
  <si>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</si>
  <si>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</si>
  <si>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</si>
  <si>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</si>
  <si>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</si>
  <si>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</si>
  <si>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</si>
  <si>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</si>
  <si>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</si>
  <si>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</si>
  <si>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</si>
  <si>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</si>
  <si>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</si>
  <si>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</si>
  <si>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</si>
  <si>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</si>
  <si>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</si>
  <si>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</si>
  <si>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</si>
  <si>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</si>
  <si>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</si>
  <si>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</si>
  <si>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</si>
  <si>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</si>
  <si>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</si>
  <si>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</si>
  <si>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</si>
  <si>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</si>
  <si>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</si>
  <si>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</si>
  <si>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</si>
  <si>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</si>
  <si>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</si>
  <si>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</si>
  <si>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</si>
  <si>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</si>
  <si>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</si>
  <si>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</si>
  <si>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</si>
  <si>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</si>
  <si>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</si>
  <si>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</si>
  <si>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</si>
  <si>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</si>
  <si>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</si>
  <si>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</si>
  <si>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</si>
  <si>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</si>
  <si>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</si>
  <si>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</si>
  <si>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</si>
  <si>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</si>
  <si>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</si>
  <si>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</si>
  <si>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</si>
  <si>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</si>
  <si>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</si>
  <si>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</si>
  <si>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</si>
  <si>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</si>
  <si>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</si>
  <si>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</si>
  <si>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</si>
  <si>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</si>
  <si>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</si>
  <si>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</si>
  <si>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</si>
  <si>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</si>
  <si>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</si>
  <si>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</si>
  <si>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</si>
  <si>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</si>
  <si>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</si>
  <si>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</si>
  <si>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</si>
  <si>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</si>
  <si>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</si>
  <si>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</si>
  <si>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</si>
  <si>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</si>
  <si>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</si>
  <si>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</si>
  <si>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</si>
  <si>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</si>
  <si>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</si>
  <si>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</si>
  <si>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</si>
  <si>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</si>
  <si>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</si>
  <si>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</si>
  <si>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</si>
  <si>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</si>
  <si>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</si>
  <si>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</si>
  <si>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</si>
  <si>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</si>
  <si>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</si>
  <si>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</si>
  <si>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</si>
  <si>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</si>
  <si>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</si>
  <si>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</si>
  <si>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</si>
  <si>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</si>
  <si>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</si>
  <si>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</si>
  <si>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</si>
  <si>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</si>
  <si>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</si>
  <si>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</si>
  <si>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</si>
  <si>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</si>
  <si>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</si>
  <si>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</si>
  <si>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</si>
  <si>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</si>
  <si>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</si>
  <si>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</si>
  <si>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</si>
  <si>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</si>
  <si>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</si>
  <si>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</si>
  <si>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</si>
  <si>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</si>
  <si>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</si>
  <si>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</si>
  <si>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</si>
  <si>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</si>
  <si>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</si>
  <si>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</si>
  <si>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</si>
  <si>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</si>
  <si>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</si>
  <si>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</si>
  <si>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</si>
  <si>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</si>
  <si>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</si>
  <si>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</si>
  <si>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</si>
  <si>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</si>
  <si>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</si>
  <si>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</si>
  <si>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</si>
  <si>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</si>
  <si>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</si>
  <si>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</si>
  <si>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</si>
  <si>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</si>
  <si>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</si>
  <si>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</si>
  <si>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</si>
  <si>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</si>
  <si>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</si>
  <si>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</si>
  <si>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</si>
  <si>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</si>
  <si>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</si>
  <si>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</si>
  <si>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</si>
  <si>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</si>
  <si>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</si>
  <si>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</si>
  <si>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</si>
  <si>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</si>
  <si>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</si>
  <si>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</si>
  <si>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</si>
  <si>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</si>
  <si>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</si>
  <si>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</si>
  <si>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</si>
  <si>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</si>
  <si>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</si>
  <si>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</si>
  <si>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</si>
  <si>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</si>
  <si>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</si>
  <si>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</si>
  <si>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</si>
  <si>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</si>
  <si>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</si>
  <si>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</si>
  <si>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</si>
  <si>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</si>
  <si>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</si>
  <si>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</si>
  <si>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</si>
  <si>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</si>
  <si>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</si>
  <si>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</si>
  <si>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</si>
  <si>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</si>
  <si>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</si>
  <si>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</si>
  <si>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</si>
  <si>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</si>
  <si>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</si>
  <si>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</si>
  <si>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</si>
  <si>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</si>
  <si>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</si>
  <si>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</si>
  <si>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</si>
  <si>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</si>
  <si>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</si>
  <si>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</si>
  <si>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</si>
  <si>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</si>
  <si>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</si>
  <si>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</si>
  <si>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</si>
  <si>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</si>
  <si>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</si>
  <si>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</si>
  <si>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</si>
  <si>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</si>
  <si>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</si>
  <si>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</si>
  <si>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</si>
  <si>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</si>
  <si>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</si>
  <si>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</si>
  <si>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</si>
  <si>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</si>
  <si>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</si>
  <si>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</si>
  <si>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</si>
  <si>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</si>
  <si>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</si>
  <si>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</si>
  <si>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</si>
  <si>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</si>
  <si>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</si>
  <si>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</si>
  <si>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</si>
  <si>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</si>
  <si>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</si>
  <si>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</si>
  <si>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</si>
  <si>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</si>
  <si>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</si>
  <si>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</si>
  <si>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</si>
  <si>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</si>
  <si>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</si>
  <si>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</si>
  <si>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</si>
  <si>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</si>
  <si>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</si>
  <si>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</si>
  <si>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</si>
  <si>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</si>
  <si>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</si>
  <si>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</si>
  <si>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</si>
  <si>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</si>
  <si>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</si>
  <si>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</si>
  <si>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</si>
  <si>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</si>
  <si>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</si>
  <si>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</si>
  <si>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</si>
  <si>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</si>
  <si>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</si>
  <si>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</si>
  <si>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</si>
  <si>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</si>
  <si>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</si>
  <si>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</si>
  <si>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</si>
  <si>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</si>
  <si>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</si>
  <si>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</si>
  <si>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</si>
  <si>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</si>
  <si>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</si>
  <si>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</si>
  <si>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</si>
  <si>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</si>
  <si>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</si>
  <si>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</si>
  <si>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</si>
  <si>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</si>
  <si>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</si>
  <si>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</si>
  <si>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</si>
  <si>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</si>
  <si>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</si>
  <si>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</si>
  <si>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</si>
  <si>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</si>
  <si>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</si>
  <si>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</si>
  <si>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</si>
  <si>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</si>
  <si>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</si>
  <si>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</si>
  <si>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</si>
  <si>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</si>
  <si>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</si>
  <si>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</si>
  <si>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</si>
  <si>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</si>
  <si>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</si>
  <si>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</si>
  <si>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</si>
  <si>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</si>
  <si>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</si>
  <si>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</si>
  <si>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</si>
  <si>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</si>
  <si>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</si>
  <si>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</si>
  <si>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</si>
  <si>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</si>
  <si>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</si>
  <si>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</si>
  <si>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</si>
  <si>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</si>
  <si>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</si>
  <si>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</si>
  <si>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</si>
  <si>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</si>
  <si>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</si>
  <si>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</si>
  <si>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</si>
  <si>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</si>
  <si>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</si>
  <si>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</si>
  <si>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</si>
  <si>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</si>
  <si>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</si>
  <si>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</si>
  <si>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</si>
  <si>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</si>
  <si>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</si>
  <si>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</si>
  <si>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</si>
  <si>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</si>
  <si>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</si>
  <si>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</si>
  <si>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</si>
  <si>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</si>
  <si>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</si>
  <si>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</si>
  <si>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</si>
  <si>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</si>
  <si>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</si>
  <si>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</si>
  <si>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</si>
  <si>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</si>
  <si>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</si>
  <si>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</si>
  <si>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</si>
  <si>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</si>
  <si>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</si>
  <si>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</si>
  <si>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</si>
  <si>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</si>
  <si>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</si>
  <si>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</si>
  <si>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</si>
  <si>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</si>
  <si>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</si>
  <si>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</si>
  <si>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</si>
  <si>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</si>
  <si>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</si>
  <si>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</si>
  <si>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</si>
  <si>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</si>
  <si>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</si>
  <si>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</si>
  <si>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</si>
  <si>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</si>
  <si>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</si>
  <si>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</si>
  <si>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</si>
  <si>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</si>
  <si>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</si>
  <si>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</si>
  <si>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</si>
  <si>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</si>
  <si>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</si>
  <si>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</si>
  <si>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</si>
  <si>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</si>
  <si>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</si>
  <si>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</si>
  <si>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</si>
  <si>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</si>
  <si>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</si>
  <si>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</si>
  <si>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</si>
  <si>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</si>
  <si>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</si>
  <si>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</si>
  <si>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</si>
  <si>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</si>
  <si>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</si>
  <si>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</si>
  <si>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</si>
  <si>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</si>
  <si>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</si>
  <si>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</si>
  <si>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</si>
  <si>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</si>
  <si>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</si>
  <si>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</si>
  <si>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</si>
  <si>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</si>
  <si>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</si>
  <si>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</si>
  <si>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</si>
  <si>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</si>
  <si>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</si>
  <si>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</si>
  <si>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</si>
  <si>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</si>
  <si>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</si>
  <si>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</si>
  <si>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</si>
  <si>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</si>
  <si>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</si>
  <si>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</si>
  <si>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</si>
  <si>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</si>
  <si>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</si>
  <si>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</si>
  <si>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</si>
  <si>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</si>
  <si>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</si>
  <si>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</si>
  <si>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</si>
  <si>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</si>
  <si>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</si>
  <si>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</si>
  <si>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</si>
  <si>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</si>
  <si>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</si>
  <si>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</si>
  <si>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</si>
  <si>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</si>
  <si>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</si>
  <si>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</si>
  <si>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</si>
  <si>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</si>
  <si>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</si>
  <si>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</si>
  <si>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</si>
  <si>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</si>
  <si>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</si>
  <si>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</si>
  <si>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</si>
  <si>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</si>
  <si>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</si>
  <si>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</si>
  <si>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</si>
  <si>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</si>
  <si>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</si>
  <si>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</si>
  <si>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</si>
  <si>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</si>
  <si>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</si>
  <si>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</si>
  <si>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</si>
  <si>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</si>
  <si>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</si>
  <si>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</si>
  <si>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</si>
  <si>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</si>
  <si>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</si>
  <si>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</si>
  <si>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</si>
  <si>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</si>
  <si>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</si>
  <si>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</si>
  <si>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</si>
  <si>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</si>
  <si>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</si>
  <si>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</si>
  <si>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</si>
  <si>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</si>
  <si>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</si>
  <si>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</si>
  <si>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</si>
  <si>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</si>
  <si>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</si>
  <si>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</si>
  <si>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</si>
  <si>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</si>
  <si>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</si>
  <si>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</si>
  <si>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</si>
  <si>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</si>
  <si>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</si>
  <si>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</si>
  <si>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</si>
  <si>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</si>
  <si>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</si>
  <si>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</si>
  <si>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</si>
  <si>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</si>
  <si>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</si>
  <si>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</si>
  <si>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</si>
  <si>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</si>
  <si>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</si>
  <si>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</si>
  <si>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</si>
  <si>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</si>
  <si>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</si>
  <si>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</si>
  <si>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</si>
  <si>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</si>
  <si>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</si>
  <si>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</si>
  <si>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</si>
  <si>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</si>
  <si>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</si>
  <si>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</si>
  <si>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</si>
  <si>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</si>
  <si>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</si>
  <si>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</si>
  <si>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</si>
  <si>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</si>
  <si>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</si>
  <si>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</si>
  <si>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</si>
  <si>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</si>
  <si>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</si>
  <si>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</si>
  <si>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</si>
  <si>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</si>
  <si>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</si>
  <si>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</si>
  <si>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</si>
  <si>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</si>
  <si>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</si>
  <si>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</si>
  <si>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</si>
  <si>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</si>
  <si>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</si>
  <si>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</si>
  <si>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</si>
  <si>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</si>
  <si>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</si>
  <si>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</si>
  <si>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</si>
  <si>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</si>
  <si>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</si>
  <si>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</si>
  <si>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</si>
  <si>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</si>
  <si>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</si>
  <si>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</si>
  <si>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</si>
  <si>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</si>
  <si>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</si>
  <si>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</si>
  <si>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</si>
  <si>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</si>
  <si>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</si>
  <si>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</si>
  <si>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</si>
  <si>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</si>
  <si>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</si>
  <si>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</si>
  <si>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</si>
  <si>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</si>
  <si>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</si>
  <si>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</si>
  <si>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</si>
  <si>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</si>
  <si>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</si>
  <si>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</si>
  <si>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</si>
  <si>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</si>
  <si>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</si>
  <si>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</si>
  <si>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</si>
  <si>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</si>
  <si>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</si>
  <si>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</si>
  <si>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</si>
  <si>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</si>
  <si>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</si>
  <si>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</si>
  <si>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</si>
  <si>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</si>
  <si>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</si>
  <si>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</si>
  <si>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</si>
  <si>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</si>
  <si>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</si>
  <si>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</si>
  <si>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</si>
  <si>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</si>
  <si>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</si>
  <si>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</si>
  <si>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</si>
  <si>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</si>
  <si>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</si>
  <si>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</si>
  <si>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</si>
  <si>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</si>
  <si>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</si>
  <si>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</si>
  <si>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</si>
  <si>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</si>
  <si>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</si>
  <si>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</si>
  <si>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</si>
  <si>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</si>
  <si>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</si>
  <si>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</si>
  <si>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</si>
  <si>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</si>
  <si>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</si>
  <si>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</si>
  <si>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</si>
  <si>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</si>
  <si>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</si>
  <si>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</si>
  <si>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</si>
  <si>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</si>
  <si>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</si>
  <si>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</si>
  <si>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</si>
  <si>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</si>
  <si>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</si>
  <si>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</si>
  <si>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</si>
  <si>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</si>
  <si>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</si>
  <si>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</si>
  <si>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</si>
  <si>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</si>
  <si>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</si>
  <si>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</si>
  <si>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</si>
  <si>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</si>
  <si>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</si>
  <si>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</si>
  <si>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</si>
  <si>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</si>
  <si>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</si>
  <si>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</si>
  <si>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</si>
  <si>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</si>
  <si>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</si>
  <si>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</si>
  <si>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</si>
  <si>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</si>
  <si>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</si>
  <si>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</si>
  <si>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</si>
  <si>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</si>
  <si>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</si>
  <si>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</si>
  <si>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</si>
  <si>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</si>
  <si>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</si>
  <si>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</si>
  <si>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</si>
  <si>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</si>
  <si>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</si>
  <si>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</si>
  <si>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</si>
  <si>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</si>
  <si>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</si>
  <si>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</si>
  <si>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</si>
  <si>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</si>
  <si>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</si>
  <si>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</si>
  <si>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</si>
  <si>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</si>
  <si>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</si>
  <si>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</si>
  <si>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</si>
  <si>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</si>
  <si>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</si>
  <si>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</si>
  <si>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</si>
  <si>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</si>
  <si>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</si>
  <si>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</si>
  <si>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</si>
  <si>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</si>
  <si>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</si>
  <si>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</si>
  <si>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</si>
  <si>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</si>
  <si>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</si>
  <si>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</si>
  <si>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</si>
  <si>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</si>
  <si>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</si>
  <si>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</si>
  <si>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</si>
  <si>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</si>
  <si>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</si>
  <si>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</si>
  <si>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</si>
  <si>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</si>
  <si>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</si>
  <si>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</si>
  <si>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</si>
  <si>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</si>
  <si>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</si>
  <si>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</si>
  <si>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</si>
  <si>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</si>
  <si>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</si>
  <si>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</si>
  <si>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</si>
  <si>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</si>
  <si>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</si>
  <si>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</si>
  <si>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</si>
  <si>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</si>
  <si>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</si>
  <si>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</si>
  <si>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</si>
  <si>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</si>
  <si>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</si>
  <si>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</si>
  <si>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</si>
  <si>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</si>
  <si>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</si>
  <si>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</si>
  <si>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</si>
  <si>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</si>
  <si>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</si>
  <si>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</si>
  <si>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</si>
  <si>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</si>
  <si>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</si>
  <si>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</si>
  <si>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</si>
  <si>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</si>
  <si>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</si>
  <si>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</si>
  <si>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</si>
  <si>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</si>
  <si>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</si>
  <si>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</si>
  <si>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</si>
  <si>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</si>
  <si>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</si>
  <si>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</si>
  <si>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</si>
  <si>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</si>
  <si>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</si>
  <si>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</si>
  <si>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</si>
  <si>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</si>
  <si>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</si>
  <si>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</si>
  <si>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</si>
  <si>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</si>
  <si>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</si>
  <si>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</si>
  <si>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</si>
  <si>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</si>
  <si>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</si>
  <si>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</si>
  <si>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</si>
  <si>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</si>
  <si>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</si>
  <si>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</si>
  <si>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</si>
  <si>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</si>
  <si>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</si>
  <si>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</si>
  <si>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</si>
  <si>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</si>
  <si>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</si>
  <si>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</si>
  <si>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</si>
  <si>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</si>
  <si>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</si>
  <si>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</si>
  <si>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</si>
  <si>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</si>
  <si>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</si>
  <si>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</si>
  <si>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</si>
  <si>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</si>
  <si>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</si>
  <si>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</si>
  <si>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</si>
  <si>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</si>
  <si>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</si>
  <si>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</si>
  <si>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</si>
  <si>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</si>
  <si>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</si>
  <si>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</si>
  <si>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</si>
  <si>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</si>
  <si>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</si>
  <si>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</si>
  <si>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</si>
  <si>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</si>
  <si>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</si>
  <si>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</si>
  <si>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</si>
  <si>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</si>
  <si>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</si>
  <si>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</si>
  <si>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</si>
  <si>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</si>
  <si>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</si>
  <si>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</si>
  <si>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</si>
  <si>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</si>
  <si>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</si>
  <si>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</si>
  <si>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</si>
  <si>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</si>
  <si>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</si>
  <si>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</si>
  <si>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</si>
  <si>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</si>
  <si>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</si>
  <si>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</si>
  <si>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</si>
  <si>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</si>
  <si>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</si>
  <si>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</si>
  <si>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</si>
  <si>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</si>
  <si>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</si>
  <si>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</si>
  <si>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</si>
  <si>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</si>
  <si>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</si>
  <si>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</si>
  <si>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</si>
  <si>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</si>
  <si>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</si>
  <si>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</si>
  <si>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</si>
  <si>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</si>
  <si>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</si>
  <si>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</si>
  <si>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</si>
  <si>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</si>
  <si>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</si>
  <si>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</si>
  <si>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</si>
  <si>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</si>
  <si>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</si>
  <si>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</si>
  <si>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</si>
  <si>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</si>
  <si>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</si>
  <si>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</si>
  <si>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</si>
  <si>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</si>
  <si>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</si>
  <si>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</si>
  <si>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</si>
  <si>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</si>
  <si>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</si>
  <si>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</si>
  <si>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</si>
  <si>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</si>
  <si>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</si>
  <si>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</si>
  <si>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</si>
  <si>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</si>
  <si>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</si>
  <si>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</si>
  <si>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</si>
  <si>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</si>
  <si>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</si>
  <si>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</si>
  <si>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</si>
  <si>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</si>
  <si>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</si>
  <si>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</si>
  <si>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</si>
  <si>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</si>
  <si>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</si>
  <si>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</si>
  <si>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</si>
  <si>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</si>
  <si>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</si>
  <si>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</si>
  <si>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</si>
  <si>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</si>
  <si>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</si>
  <si>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</si>
  <si>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</si>
  <si>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</si>
  <si>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</si>
  <si>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</si>
  <si>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</si>
  <si>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</si>
  <si>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</si>
  <si>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</si>
  <si>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</si>
  <si>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</si>
  <si>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</si>
  <si>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</si>
  <si>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</si>
  <si>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</si>
  <si>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</si>
  <si>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</si>
  <si>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</si>
  <si>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</si>
  <si>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</si>
  <si>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</si>
  <si>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</si>
  <si>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</si>
  <si>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</si>
  <si>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</si>
  <si>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</si>
  <si>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</si>
  <si>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</si>
  <si>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</si>
  <si>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</si>
  <si>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</si>
  <si>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</si>
  <si>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</si>
  <si>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</si>
  <si>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</si>
  <si>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</si>
  <si>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</si>
  <si>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</si>
  <si>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</si>
  <si>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</si>
  <si>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</si>
  <si>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</si>
  <si>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</si>
  <si>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</si>
  <si>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</si>
  <si>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</si>
  <si>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</si>
  <si>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</si>
  <si>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</si>
  <si>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</si>
  <si>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</si>
  <si>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</si>
  <si>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</si>
  <si>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</si>
  <si>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</si>
  <si>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</si>
  <si>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</si>
  <si>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</si>
  <si>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</si>
  <si>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</si>
  <si>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</si>
  <si>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</si>
  <si>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</si>
  <si>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</si>
  <si>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</si>
  <si>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</si>
  <si>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</si>
  <si>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</si>
  <si>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</si>
  <si>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</si>
  <si>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</si>
  <si>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</si>
  <si>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</si>
  <si>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</si>
  <si>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</si>
  <si>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</si>
  <si>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</si>
  <si>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</si>
  <si>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</si>
  <si>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</si>
  <si>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</si>
  <si>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</si>
  <si>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</si>
  <si>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</si>
  <si>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</si>
  <si>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</si>
  <si>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</si>
  <si>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</si>
  <si>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</si>
  <si>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</si>
  <si>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</si>
  <si>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</si>
  <si>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</si>
  <si>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</si>
  <si>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</si>
  <si>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</si>
  <si>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</si>
  <si>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</si>
  <si>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</si>
  <si>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</si>
  <si>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</si>
  <si>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</si>
  <si>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</si>
  <si>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</si>
  <si>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</si>
  <si>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</si>
  <si>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</si>
  <si>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</si>
  <si>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</si>
  <si>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</si>
  <si>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</si>
  <si>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</si>
  <si>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</si>
  <si>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</si>
  <si>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</si>
  <si>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</si>
  <si>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</si>
  <si>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</si>
  <si>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</si>
  <si>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</si>
  <si>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</si>
  <si>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</si>
  <si>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</si>
  <si>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</si>
  <si>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</si>
  <si>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</si>
  <si>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</si>
  <si>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</si>
  <si>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</si>
  <si>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</si>
  <si>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</si>
  <si>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</si>
  <si>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</si>
  <si>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</si>
  <si>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</si>
  <si>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</si>
  <si>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</si>
  <si>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</si>
  <si>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</si>
  <si>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</si>
  <si>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</si>
  <si>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</si>
  <si>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</si>
  <si>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</si>
  <si>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</si>
  <si>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</si>
  <si>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</si>
  <si>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</si>
  <si>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</si>
  <si>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</si>
  <si>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</si>
  <si>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</si>
  <si>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</si>
  <si>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</si>
  <si>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</si>
  <si>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</si>
  <si>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</si>
  <si>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</si>
  <si>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</si>
  <si>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</si>
  <si>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</si>
  <si>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</si>
  <si>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</si>
  <si>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</si>
  <si>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</si>
  <si>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</si>
  <si>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</si>
  <si>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</si>
  <si>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</si>
  <si>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</si>
  <si>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</si>
  <si>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</si>
  <si>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</si>
  <si>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</si>
  <si>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</si>
  <si>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</si>
  <si>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</si>
  <si>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</si>
  <si>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</si>
  <si>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</si>
  <si>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</si>
  <si>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</si>
  <si>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</si>
  <si>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</si>
  <si>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</si>
  <si>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</si>
  <si>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</si>
  <si>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</si>
  <si>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</si>
  <si>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</si>
  <si>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</si>
  <si>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</si>
  <si>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</si>
  <si>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</si>
  <si>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</si>
  <si>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</si>
  <si>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</si>
  <si>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</si>
  <si>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</si>
  <si>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</si>
  <si>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</si>
  <si>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</si>
  <si>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</si>
  <si>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</si>
  <si>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</si>
  <si>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</si>
  <si>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</si>
  <si>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</si>
  <si>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</si>
  <si>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</si>
  <si>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</si>
  <si>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</si>
  <si>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</si>
  <si>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</si>
  <si>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</si>
  <si>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</si>
  <si>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</si>
  <si>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</si>
  <si>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</si>
  <si>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</si>
  <si>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</si>
  <si>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</si>
  <si>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</si>
  <si>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</si>
  <si>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</si>
  <si>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</si>
  <si>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</si>
  <si>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</si>
  <si>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</si>
  <si>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</si>
  <si>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</si>
  <si>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</si>
  <si>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</si>
  <si>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</si>
  <si>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</si>
  <si>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</si>
  <si>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</si>
  <si>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</si>
  <si>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</si>
  <si>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</si>
  <si>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</si>
  <si>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</si>
  <si>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</si>
  <si>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</si>
  <si>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</si>
  <si>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</si>
  <si>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</si>
  <si>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</si>
  <si>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</si>
  <si>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</si>
  <si>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</si>
  <si>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</si>
  <si>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</si>
  <si>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</si>
  <si>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</si>
  <si>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</si>
  <si>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</si>
  <si>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</si>
  <si>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</si>
  <si>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</si>
  <si>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</si>
  <si>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</si>
  <si>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</si>
  <si>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</si>
  <si>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</si>
  <si>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</si>
  <si>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</si>
  <si>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</si>
  <si>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</si>
  <si>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</si>
  <si>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</si>
  <si>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</si>
  <si>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</si>
  <si>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</si>
  <si>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</si>
  <si>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</si>
  <si>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</si>
  <si>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</si>
  <si>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</si>
  <si>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</si>
  <si>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</si>
  <si>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</si>
  <si>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</si>
  <si>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</si>
  <si>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</si>
  <si>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</si>
  <si>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</si>
  <si>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</si>
  <si>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</si>
  <si>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</si>
  <si>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</si>
  <si>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</si>
  <si>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</si>
  <si>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</si>
  <si>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</si>
  <si>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</si>
  <si>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</si>
  <si>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</si>
  <si>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</si>
  <si>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</si>
  <si>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</si>
  <si>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</si>
  <si>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</si>
  <si>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</si>
  <si>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</si>
  <si>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</si>
  <si>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</si>
  <si>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</si>
  <si>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</si>
  <si>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</si>
  <si>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</si>
  <si>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</si>
  <si>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</si>
  <si>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</si>
  <si>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</si>
  <si>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</si>
  <si>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</si>
  <si>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</si>
  <si>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</si>
  <si>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</si>
  <si>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</si>
  <si>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</si>
  <si>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</si>
  <si>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</si>
  <si>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</si>
  <si>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</si>
  <si>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</si>
  <si>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</si>
  <si>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</si>
  <si>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</si>
  <si>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</si>
  <si>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</si>
  <si>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</si>
  <si>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</si>
  <si>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</si>
  <si>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</si>
  <si>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</si>
  <si>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</si>
  <si>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</si>
  <si>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</si>
  <si>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</si>
  <si>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</si>
  <si>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</si>
  <si>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</si>
  <si>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</si>
  <si>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</si>
  <si>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</si>
  <si>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</si>
  <si>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</si>
  <si>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</si>
  <si>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</si>
  <si>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</si>
  <si>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</si>
  <si>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</si>
  <si>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</si>
  <si>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</si>
  <si>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</si>
  <si>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</si>
  <si>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</si>
  <si>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</si>
  <si>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</si>
  <si>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</si>
  <si>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</si>
  <si>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</si>
  <si>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</si>
  <si>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</si>
  <si>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</si>
  <si>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</si>
  <si>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</si>
  <si>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</si>
  <si>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</si>
  <si>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</si>
  <si>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</si>
  <si>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</si>
  <si>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</si>
  <si>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</si>
  <si>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</si>
  <si>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</si>
  <si>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</si>
  <si>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</si>
  <si>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</si>
  <si>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</si>
  <si>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</si>
  <si>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</si>
  <si>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</si>
  <si>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</si>
  <si>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</si>
  <si>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</si>
  <si>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</si>
  <si>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</si>
  <si>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</si>
  <si>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</si>
  <si>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</si>
  <si>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</si>
  <si>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</si>
  <si>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</si>
  <si>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</si>
  <si>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</si>
  <si>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</si>
  <si>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</si>
  <si>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</si>
  <si>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</si>
  <si>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</si>
  <si>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</si>
  <si>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</si>
  <si>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</si>
  <si>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</si>
  <si>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</si>
  <si>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</si>
  <si>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</si>
  <si>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</si>
  <si>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</si>
  <si>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</si>
  <si>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</si>
  <si>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</si>
  <si>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</si>
  <si>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</si>
  <si>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</si>
  <si>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</si>
  <si>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</si>
  <si>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</si>
  <si>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</si>
  <si>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</si>
  <si>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</si>
  <si>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</si>
  <si>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</si>
  <si>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</si>
  <si>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</si>
  <si>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</si>
  <si>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</si>
  <si>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</si>
  <si>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</si>
  <si>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</si>
  <si>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</si>
  <si>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</si>
  <si>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</si>
  <si>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</si>
  <si>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</si>
  <si>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</si>
  <si>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</si>
  <si>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</si>
  <si>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</si>
  <si>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</si>
  <si>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</si>
  <si>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</si>
  <si>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</si>
  <si>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</si>
  <si>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</si>
  <si>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</si>
  <si>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</si>
  <si>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</si>
  <si>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</si>
  <si>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</si>
  <si>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</si>
  <si>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</si>
  <si>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</si>
  <si>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</si>
  <si>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</si>
  <si>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</si>
  <si>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</si>
  <si>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</si>
  <si>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</si>
  <si>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</si>
  <si>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</si>
  <si>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</si>
  <si>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</si>
  <si>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</si>
  <si>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</si>
  <si>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</si>
  <si>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</si>
  <si>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</si>
  <si>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</si>
  <si>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</si>
  <si>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</si>
  <si>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</si>
  <si>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</si>
  <si>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</si>
  <si>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</si>
  <si>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</si>
  <si>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</si>
  <si>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</si>
  <si>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</si>
  <si>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</si>
  <si>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</si>
  <si>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</si>
  <si>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</si>
  <si>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</si>
  <si>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</si>
  <si>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</si>
  <si>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</si>
  <si>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</si>
  <si>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</si>
  <si>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</si>
  <si>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</si>
  <si>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</si>
  <si>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</si>
  <si>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</si>
  <si>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</si>
  <si>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</si>
  <si>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</si>
  <si>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</si>
  <si>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</si>
  <si>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</si>
  <si>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</si>
  <si>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</si>
  <si>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</si>
  <si>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</si>
  <si>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</si>
  <si>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</si>
  <si>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</si>
  <si>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</si>
  <si>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</si>
  <si>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</si>
  <si>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</si>
  <si>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</si>
  <si>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</si>
  <si>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</si>
  <si>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</si>
  <si>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</si>
  <si>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</si>
  <si>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</si>
  <si>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</si>
  <si>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</si>
  <si>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</si>
  <si>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</si>
  <si>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</si>
  <si>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</si>
  <si>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</si>
  <si>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</si>
  <si>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</si>
  <si>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</si>
  <si>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</si>
  <si>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</si>
  <si>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</si>
  <si>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</si>
  <si>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</si>
  <si>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</si>
  <si>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</si>
  <si>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</si>
  <si>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</si>
  <si>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</si>
  <si>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</si>
  <si>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</si>
  <si>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</si>
  <si>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</si>
  <si>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</si>
  <si>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</si>
  <si>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</si>
  <si>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</si>
  <si>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</si>
  <si>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</si>
  <si>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</si>
  <si>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</si>
  <si>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</si>
  <si>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</si>
  <si>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</si>
  <si>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</si>
  <si>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</si>
  <si>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</si>
  <si>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</si>
  <si>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</si>
  <si>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</si>
  <si>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</si>
  <si>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</si>
  <si>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</si>
  <si>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</si>
  <si>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</si>
  <si>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</si>
  <si>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</si>
  <si>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</si>
  <si>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</si>
  <si>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</si>
  <si>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</si>
  <si>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</si>
  <si>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</si>
  <si>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</si>
  <si>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</si>
  <si>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</si>
  <si>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</si>
  <si>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</si>
  <si>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</si>
  <si>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</si>
  <si>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</si>
  <si>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</si>
  <si>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</si>
  <si>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</si>
  <si>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</si>
  <si>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</si>
  <si>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</si>
  <si>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</si>
  <si>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</si>
  <si>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</si>
  <si>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</si>
  <si>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</si>
  <si>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</si>
  <si>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</si>
  <si>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</si>
  <si>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</si>
  <si>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</si>
  <si>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</si>
  <si>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</si>
  <si>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</si>
  <si>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</si>
  <si>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</si>
  <si>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</si>
  <si>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</si>
  <si>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</si>
  <si>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</si>
  <si>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</si>
  <si>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</si>
  <si>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</si>
  <si>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</si>
  <si>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</si>
  <si>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</si>
  <si>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</si>
  <si>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</si>
  <si>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</si>
  <si>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</si>
  <si>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</si>
  <si>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</si>
  <si>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</si>
  <si>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</si>
  <si>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</si>
  <si>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</si>
  <si>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</si>
  <si>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</si>
  <si>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</si>
  <si>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</si>
  <si>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</si>
  <si>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</si>
  <si>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</si>
  <si>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</si>
  <si>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</si>
  <si>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</si>
  <si>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</si>
  <si>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</si>
  <si>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</si>
  <si>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</si>
  <si>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</si>
  <si>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</si>
  <si>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</si>
  <si>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</si>
  <si>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</si>
  <si>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</si>
  <si>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</si>
  <si>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</si>
  <si>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</si>
  <si>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</si>
  <si>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</si>
  <si>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</si>
  <si>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</si>
  <si>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</si>
  <si>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</si>
  <si>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</si>
  <si>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</si>
  <si>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</si>
  <si>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</si>
  <si>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</si>
  <si>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</si>
  <si>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</si>
  <si>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</si>
  <si>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</si>
  <si>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</si>
  <si>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</si>
  <si>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</si>
  <si>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</si>
  <si>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</si>
  <si>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</si>
  <si>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</si>
  <si>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</si>
  <si>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</si>
  <si>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</si>
  <si>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</si>
  <si>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</si>
  <si>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</si>
  <si>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</si>
  <si>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</si>
  <si>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</si>
  <si>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</si>
  <si>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</si>
  <si>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</si>
  <si>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</si>
  <si>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</si>
  <si>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</si>
  <si>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</si>
  <si>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</si>
  <si>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</si>
  <si>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</si>
  <si>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</si>
  <si>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</si>
  <si>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</si>
  <si>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</si>
  <si>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</si>
  <si>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</si>
  <si>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</si>
  <si>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</si>
  <si>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</si>
  <si>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</si>
  <si>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</si>
  <si>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</si>
  <si>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</si>
  <si>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</si>
  <si>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</si>
  <si>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</si>
  <si>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</si>
  <si>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</si>
  <si>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</si>
  <si>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</si>
  <si>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</si>
  <si>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</si>
  <si>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</si>
  <si>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</si>
  <si>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</si>
  <si>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</si>
  <si>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</si>
  <si>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</si>
  <si>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</si>
  <si>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</si>
  <si>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</si>
  <si>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</si>
  <si>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</si>
  <si>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</si>
  <si>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</si>
  <si>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</si>
  <si>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</si>
  <si>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</si>
  <si>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</si>
  <si>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</si>
  <si>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</si>
  <si>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</si>
  <si>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</si>
  <si>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</si>
  <si>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</si>
  <si>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</si>
  <si>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</si>
  <si>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</si>
  <si>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</si>
  <si>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</si>
  <si>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</si>
  <si>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</si>
  <si>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</si>
  <si>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</si>
  <si>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</si>
  <si>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</si>
  <si>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</si>
  <si>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</si>
  <si>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</si>
  <si>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</si>
  <si>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</si>
  <si>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</si>
  <si>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</si>
  <si>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</si>
  <si>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</si>
  <si>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</si>
  <si>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</si>
  <si>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</si>
  <si>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</si>
  <si>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</si>
  <si>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</si>
  <si>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</si>
  <si>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</si>
  <si>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</si>
  <si>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</si>
  <si>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</si>
  <si>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</si>
  <si>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</si>
  <si>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</si>
  <si>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</si>
  <si>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</si>
  <si>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</si>
  <si>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</si>
  <si>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</si>
  <si>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</si>
  <si>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</si>
  <si>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</si>
  <si>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</si>
  <si>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</si>
  <si>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</si>
  <si>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</si>
  <si>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</si>
  <si>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</si>
  <si>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</si>
  <si>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</si>
  <si>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</si>
  <si>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</si>
  <si>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</si>
  <si>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</si>
  <si>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</si>
  <si>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</si>
  <si>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</si>
  <si>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</si>
  <si>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</si>
  <si>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</si>
  <si>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</si>
  <si>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</si>
  <si>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</si>
  <si>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</si>
  <si>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</si>
  <si>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</si>
  <si>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</si>
  <si>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</si>
  <si>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</si>
  <si>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</si>
  <si>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</si>
  <si>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</si>
  <si>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</si>
  <si>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</si>
  <si>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</si>
  <si>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</si>
  <si>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</si>
  <si>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</si>
  <si>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</si>
  <si>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</si>
  <si>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</si>
  <si>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</si>
  <si>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</si>
  <si>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</si>
  <si>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</si>
  <si>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</si>
  <si>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</si>
  <si>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</si>
  <si>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</si>
  <si>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</si>
  <si>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</si>
  <si>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</si>
  <si>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</si>
  <si>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</si>
  <si>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</si>
  <si>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</si>
  <si>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</si>
  <si>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</si>
  <si>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</si>
  <si>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</si>
  <si>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</si>
  <si>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</si>
  <si>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</si>
  <si>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</si>
  <si>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</si>
  <si>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</si>
  <si>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</si>
  <si>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</si>
  <si>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</si>
  <si>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</si>
  <si>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</si>
  <si>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</si>
  <si>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</si>
  <si>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</si>
  <si>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</si>
  <si>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</si>
  <si>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</si>
  <si>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</si>
  <si>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</si>
  <si>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</si>
  <si>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</si>
  <si>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</si>
  <si>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</si>
  <si>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</si>
  <si>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</si>
  <si>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</si>
  <si>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</si>
  <si>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</si>
  <si>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</si>
  <si>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</si>
  <si>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</si>
  <si>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</si>
  <si>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</si>
  <si>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</si>
  <si>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</si>
  <si>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</si>
  <si>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</si>
  <si>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</si>
  <si>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</si>
  <si>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</si>
  <si>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</si>
  <si>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</si>
  <si>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</si>
  <si>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</si>
  <si>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</si>
  <si>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</si>
  <si>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</si>
  <si>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</si>
  <si>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</si>
  <si>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</si>
  <si>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</si>
  <si>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</si>
  <si>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</si>
  <si>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</si>
  <si>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</si>
  <si>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</si>
  <si>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</si>
  <si>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</si>
  <si>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</si>
  <si>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</si>
  <si>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</si>
  <si>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</si>
  <si>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</si>
  <si>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</si>
  <si>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</si>
  <si>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</si>
  <si>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</si>
  <si>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</si>
  <si>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</si>
  <si>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</si>
  <si>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</si>
  <si>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</si>
  <si>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</si>
  <si>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</si>
  <si>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</si>
  <si>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</si>
  <si>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</si>
  <si>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</si>
  <si>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</si>
  <si>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</si>
  <si>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</si>
  <si>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</si>
  <si>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</si>
  <si>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</si>
  <si>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</si>
  <si>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</si>
  <si>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</si>
  <si>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</si>
  <si>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</si>
  <si>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</si>
  <si>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</si>
  <si>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</si>
  <si>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</si>
  <si>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</si>
  <si>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</si>
  <si>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</si>
  <si>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</si>
  <si>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</si>
  <si>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</si>
  <si>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</si>
  <si>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</si>
  <si>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</si>
  <si>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</si>
  <si>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</si>
  <si>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</si>
  <si>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</si>
  <si>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</si>
  <si>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</si>
  <si>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</si>
  <si>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</si>
  <si>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</si>
  <si>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</si>
  <si>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</si>
  <si>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</si>
  <si>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</si>
  <si>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</si>
  <si>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</si>
  <si>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</si>
  <si>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</si>
  <si>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</si>
  <si>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</si>
  <si>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</si>
  <si>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</si>
  <si>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</si>
  <si>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</si>
  <si>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</si>
  <si>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</si>
  <si>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</si>
  <si>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</si>
  <si>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</si>
  <si>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</si>
  <si>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</si>
  <si>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</si>
  <si>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</si>
  <si>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</si>
  <si>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</si>
  <si>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</si>
  <si>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</si>
  <si>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</si>
  <si>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</si>
  <si>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</si>
  <si>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</si>
  <si>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</si>
  <si>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</si>
  <si>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</si>
  <si>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</si>
  <si>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</si>
  <si>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</si>
  <si>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</si>
  <si>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</si>
  <si>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</si>
  <si>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</si>
  <si>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</si>
  <si>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</si>
  <si>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</si>
  <si>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</si>
  <si>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</si>
  <si>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</si>
  <si>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</si>
  <si>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</si>
  <si>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</si>
  <si>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</si>
  <si>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</si>
  <si>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</si>
  <si>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</si>
  <si>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</si>
  <si>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</si>
  <si>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</si>
  <si>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</si>
  <si>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</si>
  <si>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</si>
  <si>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</si>
  <si>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</si>
  <si>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</si>
  <si>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</si>
  <si>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</si>
  <si>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</si>
  <si>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</si>
  <si>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</si>
  <si>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</si>
  <si>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</si>
  <si>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</si>
  <si>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</si>
  <si>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</si>
  <si>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</si>
  <si>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</si>
  <si>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</si>
  <si>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</si>
  <si>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</si>
  <si>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</si>
  <si>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</si>
  <si>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</si>
  <si>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</si>
  <si>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</si>
  <si>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</si>
  <si>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</si>
  <si>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</si>
  <si>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</si>
  <si>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</si>
  <si>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</si>
  <si>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</si>
  <si>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</si>
  <si>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</si>
  <si>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</si>
  <si>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</si>
  <si>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</si>
  <si>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</si>
  <si>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</si>
  <si>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</si>
  <si>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</si>
  <si>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</si>
  <si>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</si>
  <si>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</si>
  <si>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</si>
  <si>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</si>
  <si>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</si>
  <si>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</si>
  <si>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</si>
  <si>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</si>
  <si>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</si>
  <si>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</si>
  <si>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</si>
  <si>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</si>
  <si>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</si>
  <si>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</si>
  <si>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</si>
  <si>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</si>
  <si>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</si>
  <si>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</si>
  <si>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</si>
  <si>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</si>
  <si>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</si>
  <si>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</si>
  <si>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</si>
  <si>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</si>
  <si>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</si>
  <si>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</si>
  <si>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</si>
  <si>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</si>
  <si>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</si>
  <si>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</si>
  <si>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</si>
  <si>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</si>
  <si>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</si>
  <si>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</si>
  <si>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</si>
  <si>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</si>
  <si>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</si>
  <si>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</si>
  <si>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</si>
  <si>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</si>
  <si>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</si>
  <si>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</si>
  <si>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</si>
  <si>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</si>
  <si>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</si>
  <si>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</si>
  <si>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</si>
  <si>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</si>
  <si>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</si>
  <si>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</si>
  <si>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</si>
  <si>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</si>
  <si>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</si>
  <si>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</si>
  <si>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</si>
  <si>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</si>
  <si>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</si>
  <si>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</si>
  <si>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</si>
  <si>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</si>
  <si>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</si>
  <si>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</si>
  <si>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</si>
  <si>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</si>
  <si>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</si>
  <si>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</si>
  <si>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</si>
  <si>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</si>
  <si>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</si>
  <si>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</si>
  <si>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</si>
  <si>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</si>
  <si>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</si>
  <si>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</si>
  <si>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</si>
  <si>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</si>
  <si>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</si>
  <si>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</si>
  <si>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</si>
  <si>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</si>
  <si>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</si>
  <si>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</si>
  <si>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</si>
  <si>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</si>
  <si>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</si>
  <si>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</si>
  <si>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</si>
  <si>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</si>
  <si>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</si>
  <si>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</si>
  <si>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</si>
  <si>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</si>
  <si>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</si>
  <si>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</si>
  <si>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</si>
  <si>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</si>
  <si>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</si>
  <si>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</si>
  <si>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</si>
  <si>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</si>
  <si>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</si>
  <si>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</si>
  <si>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</si>
  <si>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</si>
  <si>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</si>
  <si>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</si>
  <si>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</si>
  <si>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</si>
  <si>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</si>
  <si>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</si>
  <si>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</si>
  <si>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</si>
  <si>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</si>
  <si>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</si>
  <si>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</si>
  <si>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</si>
  <si>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</si>
  <si>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</si>
  <si>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</si>
  <si>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</si>
  <si>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</si>
  <si>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</si>
  <si>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</si>
  <si>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</si>
  <si>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</si>
  <si>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</si>
  <si>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</si>
  <si>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</si>
  <si>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</si>
  <si>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</si>
  <si>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</si>
  <si>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</si>
  <si>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</si>
  <si>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</si>
  <si>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</si>
  <si>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</si>
  <si>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</si>
  <si>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</si>
  <si>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</si>
  <si>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</si>
  <si>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</si>
  <si>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</si>
  <si>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</si>
  <si>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</si>
  <si>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</si>
  <si>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</si>
  <si>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</si>
  <si>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</si>
  <si>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</si>
  <si>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</si>
  <si>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</si>
  <si>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</si>
  <si>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</si>
  <si>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</si>
  <si>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</si>
  <si>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</si>
  <si>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</si>
  <si>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</si>
  <si>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</si>
  <si>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</si>
  <si>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</si>
  <si>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</si>
  <si>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</si>
  <si>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</si>
  <si>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</si>
  <si>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</si>
  <si>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</si>
  <si>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</si>
  <si>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</si>
  <si>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</si>
  <si>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</si>
  <si>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</si>
  <si>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</si>
  <si>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</si>
  <si>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</si>
  <si>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</si>
  <si>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</si>
  <si>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</si>
  <si>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</si>
  <si>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</si>
  <si>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</si>
  <si>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</si>
  <si>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</si>
  <si>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</si>
  <si>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</si>
  <si>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</si>
  <si>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</si>
  <si>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</si>
  <si>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</si>
  <si>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</si>
  <si>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</si>
  <si>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</si>
  <si>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</si>
  <si>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</si>
  <si>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</si>
  <si>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</si>
  <si>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</si>
  <si>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</si>
  <si>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</si>
  <si>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</si>
  <si>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</si>
  <si>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</si>
  <si>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</si>
  <si>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</si>
  <si>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</si>
  <si>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</si>
  <si>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</si>
  <si>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</si>
  <si>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</si>
  <si>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</si>
  <si>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</si>
  <si>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</si>
  <si>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</si>
  <si>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</si>
  <si>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</si>
  <si>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</si>
  <si>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</si>
  <si>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</si>
  <si>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</si>
  <si>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</si>
  <si>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</si>
  <si>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</si>
  <si>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</si>
  <si>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</si>
  <si>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</si>
  <si>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</si>
  <si>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</si>
  <si>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</si>
  <si>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</si>
  <si>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</si>
  <si>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</si>
  <si>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</si>
  <si>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</si>
  <si>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</si>
  <si>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</si>
  <si>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</si>
  <si>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</si>
  <si>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</si>
  <si>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</si>
  <si>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</si>
  <si>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</si>
  <si>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</si>
  <si>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</si>
  <si>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</si>
  <si>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</si>
  <si>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</si>
  <si>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</si>
  <si>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</si>
  <si>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</si>
  <si>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</si>
  <si>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</si>
  <si>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</si>
  <si>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</si>
  <si>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</si>
  <si>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</si>
  <si>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</si>
  <si>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</si>
  <si>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</si>
  <si>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</si>
  <si>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</si>
  <si>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</si>
  <si>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</si>
  <si>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</si>
  <si>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</si>
  <si>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</si>
  <si>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</si>
  <si>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</si>
  <si>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</si>
  <si>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</si>
  <si>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</si>
  <si>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</si>
  <si>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</si>
  <si>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</si>
  <si>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</si>
  <si>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</si>
  <si>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</si>
  <si>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</si>
  <si>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</si>
  <si>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</si>
  <si>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</si>
  <si>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</si>
  <si>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</si>
  <si>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</si>
  <si>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</si>
  <si>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</si>
  <si>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</si>
  <si>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</si>
  <si>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</si>
  <si>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</si>
  <si>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</si>
  <si>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</si>
  <si>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</si>
  <si>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</si>
  <si>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</si>
  <si>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</si>
  <si>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</si>
  <si>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</si>
  <si>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</si>
  <si>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</si>
  <si>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</si>
  <si>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</si>
  <si>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</si>
  <si>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</si>
  <si>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</si>
  <si>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</si>
  <si>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</si>
  <si>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</si>
  <si>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</si>
  <si>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</si>
  <si>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</si>
  <si>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</si>
  <si>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</si>
  <si>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</si>
  <si>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</si>
  <si>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</si>
  <si>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</si>
  <si>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</si>
  <si>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</si>
  <si>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</si>
  <si>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</si>
  <si>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</si>
  <si>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</si>
  <si>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</si>
  <si>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</si>
  <si>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</si>
  <si>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</si>
  <si>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</si>
  <si>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</si>
  <si>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</si>
  <si>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</si>
  <si>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</si>
  <si>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</si>
  <si>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</si>
  <si>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</si>
  <si>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</si>
  <si>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</si>
  <si>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</si>
  <si>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</si>
  <si>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</si>
  <si>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</si>
  <si>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</si>
  <si>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</si>
  <si>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</si>
  <si>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</si>
  <si>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</si>
  <si>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</si>
  <si>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</si>
  <si>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</si>
  <si>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</si>
  <si>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</si>
  <si>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</si>
  <si>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</si>
  <si>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</si>
  <si>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</si>
  <si>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</si>
  <si>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</si>
  <si>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</si>
  <si>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</si>
  <si>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</si>
  <si>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</si>
  <si>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</si>
  <si>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</si>
  <si>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</si>
  <si>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</si>
  <si>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</si>
  <si>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</si>
  <si>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</si>
  <si>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</si>
  <si>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</si>
  <si>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</si>
  <si>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</si>
  <si>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</si>
  <si>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</si>
  <si>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</si>
  <si>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</si>
  <si>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</si>
  <si>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</si>
  <si>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</si>
  <si>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</si>
  <si>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</si>
  <si>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</si>
  <si>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</si>
  <si>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</si>
  <si>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</si>
  <si>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</si>
  <si>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</si>
  <si>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</si>
  <si>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</si>
  <si>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</si>
  <si>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</si>
  <si>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</si>
  <si>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</si>
  <si>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</si>
  <si>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</si>
  <si>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</si>
  <si>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</si>
  <si>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</si>
  <si>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</si>
  <si>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</si>
  <si>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</si>
  <si>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</si>
  <si>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</si>
  <si>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</si>
  <si>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</si>
  <si>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</si>
  <si>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</si>
  <si>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</si>
  <si>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</si>
  <si>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</si>
  <si>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</si>
  <si>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</si>
  <si>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</si>
  <si>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</si>
  <si>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</si>
  <si>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</si>
  <si>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</si>
  <si>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</si>
  <si>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</si>
  <si>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</si>
  <si>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</si>
  <si>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</si>
  <si>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</si>
  <si>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</si>
  <si>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</si>
  <si>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</si>
  <si>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</si>
  <si>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</si>
  <si>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</si>
  <si>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</si>
  <si>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</si>
  <si>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</si>
  <si>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</si>
  <si>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</si>
  <si>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</si>
  <si>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</si>
  <si>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</si>
  <si>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</si>
  <si>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</si>
  <si>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</si>
  <si>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</si>
  <si>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</si>
  <si>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</si>
  <si>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</si>
  <si>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</si>
  <si>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</si>
  <si>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</si>
  <si>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</si>
  <si>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</si>
  <si>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</si>
  <si>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</si>
  <si>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</si>
  <si>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</si>
  <si>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</si>
  <si>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</si>
  <si>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</si>
  <si>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</si>
  <si>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</si>
  <si>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</si>
  <si>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</si>
  <si>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</si>
  <si>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</si>
  <si>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</si>
  <si>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</si>
  <si>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</si>
  <si>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</si>
  <si>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</si>
  <si>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</si>
  <si>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</si>
  <si>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</si>
  <si>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</si>
  <si>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</si>
  <si>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</si>
  <si>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</si>
  <si>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</si>
  <si>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</si>
  <si>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</si>
  <si>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</si>
  <si>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</si>
  <si>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</si>
  <si>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</si>
  <si>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</si>
  <si>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</si>
  <si>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</si>
  <si>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</si>
  <si>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</si>
  <si>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</si>
  <si>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</si>
  <si>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</si>
  <si>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</si>
  <si>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</si>
  <si>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</si>
  <si>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</si>
  <si>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</si>
  <si>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</si>
  <si>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</si>
  <si>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</si>
  <si>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</si>
  <si>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</si>
  <si>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</si>
  <si>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</si>
  <si>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</si>
  <si>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</si>
  <si>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</si>
  <si>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</si>
  <si>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</si>
  <si>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</si>
  <si>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</si>
  <si>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</si>
  <si>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</si>
  <si>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</si>
  <si>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</si>
  <si>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</si>
  <si>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</si>
  <si>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</si>
  <si>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</si>
  <si>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</si>
  <si>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</si>
  <si>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</si>
  <si>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</si>
  <si>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</si>
  <si>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</si>
  <si>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</si>
  <si>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</si>
  <si>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</si>
  <si>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</si>
  <si>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</si>
  <si>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</si>
  <si>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</si>
  <si>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</si>
  <si>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</si>
  <si>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</si>
  <si>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</si>
  <si>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</si>
  <si>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</si>
  <si>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</si>
  <si>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</si>
  <si>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</si>
  <si>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</si>
  <si>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</si>
  <si>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</si>
  <si>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</si>
  <si>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</si>
  <si>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</si>
  <si>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</si>
  <si>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</si>
  <si>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</si>
  <si>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</si>
  <si>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</si>
  <si>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</si>
  <si>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</si>
  <si>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</si>
  <si>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</si>
  <si>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</si>
  <si>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</si>
  <si>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</si>
  <si>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</si>
  <si>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</si>
  <si>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</si>
  <si>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</si>
  <si>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</si>
  <si>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</si>
  <si>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</si>
  <si>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</si>
  <si>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</si>
  <si>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</si>
  <si>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</si>
  <si>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</si>
  <si>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</si>
  <si>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</si>
  <si>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</si>
  <si>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</si>
  <si>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</si>
  <si>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</si>
  <si>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</si>
  <si>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</si>
  <si>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</si>
  <si>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</si>
  <si>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</si>
  <si>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</si>
  <si>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</si>
  <si>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</si>
  <si>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</si>
  <si>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</si>
  <si>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</si>
  <si>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</si>
  <si>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</si>
  <si>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</si>
  <si>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</si>
  <si>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</si>
  <si>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</si>
  <si>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</si>
  <si>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</si>
  <si>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</si>
  <si>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</si>
  <si>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</si>
  <si>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</si>
  <si>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</si>
  <si>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</si>
  <si>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</si>
  <si>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</si>
  <si>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</si>
  <si>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</si>
  <si>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</si>
  <si>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</si>
  <si>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</si>
  <si>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</si>
  <si>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</si>
  <si>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</si>
  <si>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</si>
  <si>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</si>
  <si>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</si>
  <si>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</si>
  <si>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</si>
  <si>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</si>
  <si>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</si>
  <si>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</si>
  <si>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</si>
  <si>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</si>
  <si>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</si>
  <si>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</si>
  <si>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</si>
  <si>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</si>
  <si>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</si>
  <si>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</si>
  <si>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</si>
  <si>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</si>
  <si>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</si>
  <si>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</si>
  <si>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</si>
  <si>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</si>
  <si>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</si>
  <si>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</si>
  <si>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</si>
  <si>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</si>
  <si>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</si>
  <si>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</si>
  <si>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</si>
  <si>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</si>
  <si>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</si>
  <si>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</si>
  <si>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</si>
  <si>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</si>
  <si>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</si>
  <si>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</si>
  <si>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</si>
  <si>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</si>
  <si>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</si>
  <si>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</si>
  <si>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</si>
  <si>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</si>
  <si>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</si>
  <si>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</si>
  <si>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</si>
  <si>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</si>
  <si>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</si>
  <si>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</si>
  <si>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</si>
  <si>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</si>
  <si>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</si>
  <si>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</si>
  <si>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</si>
  <si>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</si>
  <si>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</si>
  <si>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</si>
  <si>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</si>
  <si>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</si>
  <si>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</si>
  <si>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</si>
  <si>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</si>
  <si>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</si>
  <si>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</si>
  <si>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</si>
  <si>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</si>
  <si>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</si>
  <si>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</si>
  <si>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</si>
  <si>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</si>
  <si>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</si>
  <si>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</si>
  <si>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</si>
  <si>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</si>
  <si>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</si>
  <si>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</si>
  <si>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</si>
  <si>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</si>
  <si>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</si>
  <si>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</si>
  <si>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</si>
  <si>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</si>
  <si>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</si>
  <si>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</si>
  <si>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</si>
  <si>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</si>
  <si>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</si>
  <si>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</si>
  <si>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</si>
  <si>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</si>
  <si>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</si>
  <si>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</si>
  <si>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</si>
  <si>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</si>
  <si>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</si>
  <si>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</si>
  <si>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</si>
  <si>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</si>
  <si>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</si>
  <si>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</si>
  <si>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</si>
  <si>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</si>
  <si>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</si>
  <si>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</si>
  <si>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</si>
  <si>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</si>
  <si>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</si>
  <si>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</si>
  <si>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</si>
  <si>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</si>
  <si>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</si>
  <si>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</si>
  <si>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</si>
  <si>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</si>
  <si>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</si>
  <si>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</si>
  <si>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</si>
  <si>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</si>
  <si>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</si>
  <si>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</si>
  <si>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</si>
  <si>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</si>
  <si>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</si>
  <si>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</si>
  <si>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</si>
  <si>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</si>
  <si>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</si>
  <si>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</si>
  <si>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</si>
  <si>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</si>
  <si>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</si>
  <si>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</si>
  <si>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</si>
  <si>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</si>
  <si>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</si>
  <si>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</si>
  <si>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</si>
  <si>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</si>
  <si>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</si>
  <si>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</si>
  <si>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</si>
  <si>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</si>
  <si>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</si>
  <si>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</si>
  <si>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</si>
  <si>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</si>
  <si>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</si>
  <si>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</si>
  <si>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</si>
  <si>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</si>
  <si>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</si>
  <si>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</si>
  <si>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</si>
  <si>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</si>
  <si>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</si>
  <si>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</si>
  <si>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</si>
  <si>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</si>
  <si>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</si>
  <si>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</si>
  <si>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</si>
  <si>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</si>
  <si>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</si>
  <si>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</si>
  <si>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</si>
  <si>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</si>
  <si>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</si>
  <si>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</si>
  <si>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</si>
  <si>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</si>
  <si>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</si>
  <si>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</si>
  <si>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</si>
  <si>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</si>
  <si>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</si>
  <si>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</si>
  <si>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</si>
  <si>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</si>
  <si>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</si>
  <si>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</si>
  <si>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</si>
  <si>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</si>
  <si>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</si>
  <si>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</si>
  <si>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</si>
  <si>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</si>
  <si>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</si>
  <si>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</si>
  <si>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</si>
  <si>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</si>
  <si>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</si>
  <si>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</si>
  <si>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</si>
  <si>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</si>
  <si>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</si>
  <si>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</si>
  <si>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</si>
  <si>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</si>
  <si>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</si>
  <si>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</si>
  <si>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</si>
  <si>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</si>
  <si>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</si>
  <si>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</si>
  <si>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</si>
  <si>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</si>
  <si>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</si>
  <si>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</si>
  <si>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</si>
  <si>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</si>
  <si>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</si>
  <si>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</si>
  <si>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</si>
  <si>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</si>
  <si>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</si>
  <si>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</si>
  <si>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</si>
  <si>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</si>
  <si>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</si>
  <si>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</si>
  <si>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</si>
  <si>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</si>
  <si>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</si>
  <si>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</si>
  <si>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</si>
  <si>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</si>
  <si>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</si>
  <si>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</si>
  <si>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</si>
  <si>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</si>
  <si>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</si>
  <si>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</si>
  <si>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</si>
  <si>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</si>
  <si>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</si>
  <si>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</si>
  <si>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</si>
  <si>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</si>
  <si>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</si>
  <si>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</si>
  <si>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</si>
  <si>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</si>
  <si>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</si>
  <si>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</si>
  <si>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</si>
  <si>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</si>
  <si>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</si>
  <si>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</si>
  <si>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</si>
  <si>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</si>
  <si>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</si>
  <si>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</si>
  <si>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</si>
  <si>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</si>
  <si>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</si>
  <si>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</si>
  <si>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</si>
  <si>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</si>
  <si>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</si>
  <si>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</si>
  <si>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</si>
  <si>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</si>
  <si>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</si>
  <si>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</si>
  <si>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</si>
  <si>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</si>
  <si>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</si>
  <si>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</si>
  <si>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</si>
  <si>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</si>
  <si>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</si>
  <si>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</si>
  <si>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</si>
  <si>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</si>
  <si>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</si>
  <si>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</si>
  <si>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</si>
  <si>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</si>
  <si>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</si>
  <si>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</si>
  <si>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</si>
  <si>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</si>
  <si>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</si>
  <si>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</si>
  <si>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</si>
  <si>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</si>
  <si>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</si>
  <si>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</si>
  <si>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</si>
  <si>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</si>
  <si>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</si>
  <si>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</si>
  <si>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</si>
  <si>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</si>
  <si>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</si>
  <si>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</si>
  <si>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</si>
  <si>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</si>
  <si>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</si>
  <si>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</si>
  <si>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</si>
  <si>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</si>
  <si>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</si>
  <si>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</si>
  <si>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</si>
  <si>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</si>
  <si>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</si>
  <si>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</si>
  <si>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</si>
  <si>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</si>
  <si>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</si>
  <si>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</si>
  <si>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</si>
  <si>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</si>
  <si>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</si>
  <si>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</si>
  <si>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</si>
  <si>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</si>
  <si>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</si>
  <si>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</si>
  <si>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</si>
  <si>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</si>
  <si>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</si>
  <si>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</si>
  <si>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</si>
  <si>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</si>
  <si>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</si>
  <si>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</si>
  <si>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</si>
  <si>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</si>
  <si>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</si>
  <si>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</si>
  <si>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</si>
  <si>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</si>
  <si>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</si>
  <si>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</si>
  <si>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</si>
  <si>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</si>
  <si>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</si>
  <si>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</si>
  <si>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</si>
  <si>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</si>
  <si>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</si>
  <si>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</si>
  <si>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</si>
  <si>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</si>
  <si>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</si>
  <si>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</si>
  <si>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</si>
  <si>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</si>
  <si>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</si>
  <si>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</si>
  <si>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</si>
  <si>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</si>
  <si>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</si>
  <si>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</si>
  <si>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</si>
  <si>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</si>
  <si>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</si>
  <si>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</si>
  <si>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</si>
  <si>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</si>
  <si>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</si>
  <si>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</si>
  <si>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</si>
  <si>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</si>
  <si>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</si>
  <si>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</si>
  <si>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</si>
  <si>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</si>
  <si>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</si>
  <si>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</si>
  <si>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</si>
  <si>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</si>
  <si>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</si>
  <si>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</si>
  <si>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</si>
  <si>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</si>
  <si>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</si>
  <si>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</si>
  <si>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</si>
  <si>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</si>
  <si>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</si>
  <si>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</si>
  <si>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</si>
  <si>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</si>
  <si>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</si>
  <si>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</si>
  <si>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</si>
  <si>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</si>
  <si>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</si>
  <si>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</si>
  <si>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</si>
  <si>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</si>
  <si>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</si>
  <si>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</si>
  <si>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</si>
  <si>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</si>
  <si>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</si>
  <si>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</si>
  <si>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</si>
  <si>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</si>
  <si>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</si>
  <si>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</si>
  <si>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</si>
  <si>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</si>
  <si>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</si>
  <si>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</si>
  <si>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</si>
  <si>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</si>
  <si>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</si>
  <si>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</si>
  <si>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</si>
  <si>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</si>
  <si>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</si>
  <si>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</si>
  <si>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</si>
  <si>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</si>
  <si>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</si>
  <si>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</si>
  <si>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</si>
  <si>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</si>
  <si>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</si>
  <si>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</si>
  <si>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</si>
  <si>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</si>
  <si>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</si>
  <si>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</si>
  <si>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</si>
  <si>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</si>
  <si>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</si>
  <si>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</si>
  <si>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</si>
  <si>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</si>
  <si>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</si>
  <si>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</si>
  <si>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</si>
  <si>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</si>
  <si>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</si>
  <si>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</si>
  <si>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</si>
  <si>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</si>
  <si>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</si>
  <si>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</si>
  <si>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</si>
  <si>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</si>
  <si>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</si>
  <si>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</si>
  <si>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</si>
  <si>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</si>
  <si>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</si>
  <si>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</si>
  <si>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</si>
  <si>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</si>
  <si>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</si>
  <si>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</si>
  <si>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</si>
  <si>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</si>
  <si>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</si>
  <si>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</si>
  <si>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</si>
  <si>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</si>
  <si>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</si>
  <si>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</si>
  <si>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</si>
  <si>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</si>
  <si>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</si>
  <si>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</si>
  <si>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</si>
  <si>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</si>
  <si>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</si>
  <si>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</si>
  <si>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</si>
  <si>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</si>
  <si>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</si>
  <si>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</si>
  <si>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</si>
  <si>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</si>
  <si>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</si>
  <si>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</si>
  <si>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</si>
  <si>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</si>
  <si>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</si>
  <si>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</si>
  <si>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</si>
  <si>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</si>
  <si>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</si>
  <si>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</si>
  <si>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</si>
  <si>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</si>
  <si>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</si>
  <si>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</si>
  <si>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</si>
  <si>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</si>
  <si>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</si>
  <si>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</si>
  <si>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</si>
  <si>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</si>
  <si>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</si>
  <si>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</si>
  <si>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</si>
  <si>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</si>
  <si>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</si>
  <si>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</si>
  <si>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</si>
  <si>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</si>
  <si>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</si>
  <si>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</si>
  <si>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</si>
  <si>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</si>
  <si>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</si>
  <si>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</si>
  <si>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</si>
  <si>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</si>
  <si>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</si>
  <si>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</si>
  <si>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</si>
  <si>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</si>
  <si>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</si>
  <si>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</si>
  <si>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</si>
  <si>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</si>
  <si>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</si>
  <si>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</si>
  <si>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</si>
  <si>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</si>
  <si>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</si>
  <si>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</si>
  <si>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</si>
  <si>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</si>
  <si>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</si>
  <si>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</si>
  <si>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</si>
  <si>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</si>
  <si>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</si>
  <si>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</si>
  <si>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</si>
  <si>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</si>
  <si>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</si>
  <si>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</si>
  <si>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</si>
  <si>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</si>
  <si>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</si>
  <si>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</si>
  <si>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</si>
  <si>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</si>
  <si>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</si>
  <si>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</si>
  <si>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</si>
  <si>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</si>
  <si>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</si>
  <si>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</si>
  <si>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</si>
  <si>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</si>
  <si>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</si>
  <si>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</si>
  <si>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</si>
  <si>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</si>
  <si>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</si>
  <si>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</si>
  <si>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</si>
  <si>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</si>
  <si>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</si>
  <si>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</si>
  <si>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</si>
  <si>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</si>
  <si>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</si>
  <si>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</si>
  <si>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</si>
  <si>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</si>
  <si>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</si>
  <si>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</si>
  <si>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</si>
  <si>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</si>
  <si>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</si>
  <si>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</si>
  <si>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</si>
  <si>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</si>
  <si>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</si>
  <si>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</si>
  <si>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</si>
  <si>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</si>
  <si>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</si>
  <si>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</si>
  <si>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</si>
  <si>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</si>
  <si>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</si>
  <si>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</si>
  <si>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</si>
  <si>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</si>
  <si>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</si>
  <si>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</si>
  <si>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</si>
  <si>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</si>
  <si>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</si>
  <si>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</si>
  <si>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</si>
  <si>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</si>
  <si>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</si>
  <si>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</si>
  <si>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</si>
  <si>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</si>
  <si>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</si>
  <si>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</si>
  <si>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</si>
  <si>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</si>
  <si>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</si>
  <si>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</si>
  <si>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</si>
  <si>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</si>
  <si>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</si>
  <si>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</si>
  <si>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</si>
  <si>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</si>
  <si>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</si>
  <si>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</si>
  <si>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</si>
  <si>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</si>
  <si>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</si>
  <si>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</si>
  <si>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</si>
  <si>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</si>
  <si>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</si>
  <si>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</si>
  <si>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</si>
  <si>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</si>
  <si>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</si>
  <si>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</si>
  <si>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</si>
  <si>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</si>
  <si>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</si>
  <si>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</si>
  <si>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</si>
  <si>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</si>
  <si>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</si>
  <si>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</si>
  <si>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</si>
  <si>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</si>
  <si>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</si>
  <si>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</si>
  <si>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</si>
  <si>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</si>
  <si>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</si>
  <si>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</si>
  <si>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</si>
  <si>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</si>
  <si>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</si>
  <si>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</si>
  <si>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</si>
  <si>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</si>
  <si>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</si>
  <si>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</si>
  <si>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</si>
  <si>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</si>
  <si>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</si>
  <si>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</si>
  <si>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</si>
  <si>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</si>
  <si>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</si>
  <si>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</si>
  <si>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</si>
  <si>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</si>
  <si>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</si>
  <si>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</si>
  <si>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</si>
  <si>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</si>
  <si>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</si>
  <si>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</si>
  <si>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</si>
  <si>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</si>
  <si>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</si>
  <si>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</si>
  <si>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</si>
  <si>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</si>
  <si>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</si>
  <si>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</si>
  <si>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</si>
  <si>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</si>
  <si>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</si>
  <si>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</si>
  <si>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</si>
  <si>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</si>
  <si>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</si>
  <si>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</si>
  <si>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</si>
  <si>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</si>
  <si>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</si>
  <si>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</si>
  <si>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</si>
  <si>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</si>
  <si>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</si>
  <si>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</si>
  <si>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</si>
  <si>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</si>
  <si>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</si>
  <si>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</si>
  <si>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</si>
  <si>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</si>
  <si>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</si>
  <si>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</si>
  <si>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</si>
  <si>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</si>
  <si>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</si>
  <si>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</si>
  <si>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</si>
  <si>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</si>
  <si>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</si>
  <si>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</si>
  <si>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</si>
  <si>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</si>
  <si>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</si>
  <si>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</si>
  <si>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</si>
  <si>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</si>
  <si>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</si>
  <si>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</si>
  <si>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</si>
  <si>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</si>
  <si>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</si>
  <si>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</si>
  <si>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</si>
  <si>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</si>
  <si>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</si>
  <si>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</si>
  <si>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</si>
  <si>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</si>
  <si>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</si>
  <si>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</si>
  <si>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</si>
  <si>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</si>
  <si>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</si>
  <si>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</si>
  <si>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</si>
  <si>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</si>
  <si>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</si>
  <si>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</si>
  <si>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</si>
  <si>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</si>
  <si>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</si>
  <si>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</si>
  <si>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</si>
  <si>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</si>
  <si>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</si>
  <si>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</si>
  <si>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</si>
  <si>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</si>
  <si>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</si>
  <si>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</si>
  <si>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</si>
  <si>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</si>
  <si>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</si>
  <si>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</si>
  <si>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</si>
  <si>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</si>
  <si>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</si>
  <si>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</si>
  <si>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</si>
  <si>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</si>
  <si>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</si>
  <si>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</si>
  <si>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</si>
  <si>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</si>
  <si>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</si>
  <si>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</si>
  <si>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</si>
  <si>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</si>
  <si>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</si>
  <si>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</si>
  <si>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</si>
  <si>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</si>
  <si>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</si>
  <si>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</si>
  <si>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</si>
  <si>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</si>
  <si>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</si>
  <si>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</si>
  <si>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</si>
  <si>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</si>
  <si>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</si>
  <si>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</si>
  <si>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</si>
  <si>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</si>
  <si>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</si>
  <si>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</si>
  <si>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</si>
  <si>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</si>
  <si>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</si>
  <si>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</si>
  <si>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</si>
  <si>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</si>
  <si>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</si>
  <si>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</si>
  <si>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</si>
  <si>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</si>
  <si>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</si>
  <si>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</si>
  <si>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</si>
  <si>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</si>
  <si>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</si>
  <si>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</si>
  <si>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</si>
  <si>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</si>
  <si>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</si>
  <si>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</si>
  <si>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</si>
  <si>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</si>
  <si>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</si>
  <si>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</si>
  <si>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</si>
  <si>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</si>
  <si>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</si>
  <si>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</si>
  <si>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</si>
  <si>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</si>
  <si>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</si>
  <si>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</si>
  <si>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</si>
  <si>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</si>
  <si>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</si>
  <si>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</si>
  <si>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</si>
  <si>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</si>
  <si>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</si>
  <si>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</si>
  <si>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</si>
  <si>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</si>
  <si>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</si>
  <si>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</si>
  <si>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</si>
  <si>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</si>
  <si>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</si>
  <si>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</si>
  <si>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</si>
  <si>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</si>
  <si>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</si>
  <si>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</si>
  <si>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</si>
  <si>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</si>
  <si>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</si>
  <si>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</si>
  <si>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</si>
  <si>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</si>
  <si>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</si>
  <si>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</si>
  <si>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</si>
  <si>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</si>
  <si>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</si>
  <si>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</si>
  <si>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</si>
  <si>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</si>
  <si>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</si>
  <si>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</si>
  <si>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</si>
  <si>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</si>
  <si>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</si>
  <si>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</si>
  <si>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</si>
  <si>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</si>
  <si>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</si>
  <si>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</si>
  <si>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</si>
  <si>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</si>
  <si>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</si>
  <si>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</si>
  <si>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</si>
  <si>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</si>
  <si>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</si>
  <si>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</si>
  <si>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</si>
  <si>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</si>
  <si>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</si>
  <si>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</si>
  <si>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</si>
  <si>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</si>
  <si>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</si>
  <si>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</si>
  <si>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</si>
  <si>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</si>
  <si>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</si>
  <si>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</si>
  <si>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</si>
  <si>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</si>
  <si>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</si>
  <si>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</si>
  <si>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</si>
  <si>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</si>
  <si>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</si>
  <si>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</si>
  <si>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</si>
  <si>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</si>
  <si>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</si>
  <si>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</si>
  <si>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</si>
  <si>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</si>
  <si>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</si>
  <si>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</si>
  <si>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</si>
  <si>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</si>
  <si>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</si>
  <si>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</si>
  <si>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</si>
  <si>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</si>
  <si>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</si>
  <si>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</si>
  <si>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</si>
  <si>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</si>
  <si>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</si>
  <si>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</si>
  <si>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</si>
  <si>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</si>
  <si>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</si>
  <si>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</si>
  <si>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</si>
  <si>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</si>
  <si>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</si>
  <si>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</si>
  <si>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</si>
  <si>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</si>
  <si>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</si>
  <si>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</si>
  <si>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</si>
  <si>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</si>
  <si>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</si>
  <si>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</si>
  <si>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</si>
  <si>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</si>
  <si>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</si>
  <si>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</si>
  <si>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</si>
  <si>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</si>
  <si>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</si>
  <si>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</si>
  <si>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</si>
  <si>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</si>
  <si>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</si>
  <si>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</si>
  <si>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</si>
  <si>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</si>
  <si>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</si>
  <si>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</si>
  <si>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</si>
  <si>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</si>
  <si>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</si>
  <si>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</si>
  <si>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</si>
  <si>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</si>
  <si>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</si>
  <si>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</si>
  <si>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</si>
  <si>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</si>
  <si>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</si>
  <si>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</si>
  <si>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</si>
  <si>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</si>
  <si>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</si>
  <si>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</si>
  <si>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</si>
  <si>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</si>
  <si>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</si>
  <si>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</si>
  <si>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</si>
  <si>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</si>
  <si>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</si>
  <si>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</si>
  <si>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</si>
  <si>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</si>
  <si>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</si>
  <si>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</si>
  <si>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</si>
  <si>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</si>
  <si>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</si>
  <si>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</si>
  <si>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</si>
  <si>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</si>
  <si>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</si>
  <si>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</si>
  <si>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</si>
  <si>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</si>
  <si>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</si>
  <si>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</si>
  <si>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</si>
  <si>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</si>
  <si>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</si>
  <si>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</si>
  <si>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</si>
  <si>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</si>
  <si>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</si>
  <si>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</si>
  <si>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</si>
  <si>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</si>
  <si>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</si>
  <si>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</si>
  <si>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</si>
  <si>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</si>
  <si>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</si>
  <si>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</si>
  <si>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</si>
  <si>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</si>
  <si>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</si>
  <si>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</si>
  <si>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</si>
  <si>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</si>
  <si>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</si>
  <si>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</si>
  <si>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</si>
  <si>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</si>
  <si>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</si>
  <si>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</si>
  <si>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</si>
  <si>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</si>
  <si>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</si>
  <si>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</si>
  <si>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</si>
  <si>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</si>
  <si>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</si>
  <si>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</si>
  <si>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</si>
  <si>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</si>
  <si>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</si>
  <si>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</si>
  <si>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</si>
  <si>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</si>
  <si>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</si>
  <si>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</si>
  <si>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</si>
  <si>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</si>
  <si>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</si>
  <si>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</si>
  <si>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</si>
  <si>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</si>
  <si>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</si>
  <si>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</si>
  <si>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</si>
  <si>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</si>
  <si>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</si>
  <si>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</si>
  <si>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</si>
  <si>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</si>
  <si>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</si>
  <si>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</si>
  <si>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</si>
  <si>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</si>
  <si>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</si>
  <si>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</si>
  <si>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</si>
  <si>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</si>
  <si>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</si>
  <si>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</si>
  <si>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</si>
  <si>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</si>
  <si>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</si>
  <si>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</si>
  <si>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</si>
  <si>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</si>
  <si>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</si>
  <si>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</si>
  <si>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</si>
  <si>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</si>
  <si>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</si>
  <si>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</si>
  <si>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</si>
  <si>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</si>
  <si>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</si>
  <si>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</si>
  <si>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</si>
  <si>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</si>
  <si>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</si>
  <si>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</si>
  <si>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</si>
  <si>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</si>
  <si>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</si>
  <si>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</si>
  <si>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</si>
  <si>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</si>
  <si>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</si>
  <si>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</si>
  <si>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</si>
  <si>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</si>
  <si>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</si>
  <si>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</si>
  <si>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</si>
  <si>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</si>
  <si>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</si>
  <si>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</si>
  <si>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</si>
  <si>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</si>
  <si>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</si>
  <si>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</si>
  <si>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</si>
  <si>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</si>
  <si>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</si>
  <si>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</si>
  <si>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</si>
  <si>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</si>
  <si>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</si>
  <si>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</si>
  <si>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</si>
  <si>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</si>
  <si>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</si>
  <si>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</si>
  <si>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</si>
  <si>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</si>
  <si>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</si>
  <si>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</si>
  <si>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</si>
  <si>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</si>
  <si>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</si>
  <si>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</si>
  <si>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</si>
  <si>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</si>
  <si>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</si>
  <si>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</si>
  <si>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</si>
  <si>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</si>
  <si>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</si>
  <si>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</si>
  <si>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</si>
  <si>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</si>
  <si>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</si>
  <si>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</si>
  <si>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</si>
  <si>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</si>
  <si>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</si>
  <si>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</si>
  <si>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</si>
  <si>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</si>
  <si>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</si>
  <si>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</si>
  <si>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</si>
  <si>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</si>
  <si>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</si>
  <si>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</si>
  <si>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</si>
  <si>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</si>
  <si>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</si>
  <si>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</si>
  <si>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</si>
  <si>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</si>
  <si>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</si>
  <si>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</si>
  <si>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</si>
  <si>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</si>
  <si>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</si>
  <si>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</si>
  <si>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</si>
  <si>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</si>
  <si>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</si>
  <si>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</si>
  <si>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</si>
  <si>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</si>
  <si>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</si>
  <si>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</si>
  <si>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</si>
  <si>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</si>
  <si>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</si>
  <si>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</si>
  <si>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</si>
  <si>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</si>
  <si>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</si>
  <si>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</si>
  <si>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</si>
  <si>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</si>
  <si>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</si>
  <si>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</si>
  <si>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</si>
  <si>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</si>
  <si>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</si>
  <si>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</si>
  <si>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</si>
  <si>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</si>
  <si>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</si>
  <si>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</si>
  <si>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</si>
  <si>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</si>
  <si>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</si>
  <si>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</si>
  <si>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</si>
  <si>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</si>
  <si>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</si>
  <si>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</si>
  <si>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</si>
  <si>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</si>
  <si>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</si>
  <si>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</si>
  <si>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</si>
  <si>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</si>
  <si>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</si>
  <si>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</si>
  <si>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</si>
  <si>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</si>
  <si>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</si>
  <si>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</si>
  <si>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</si>
  <si>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</si>
  <si>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</si>
  <si>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</si>
  <si>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</si>
  <si>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</si>
  <si>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</si>
  <si>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</si>
  <si>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</si>
  <si>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</si>
  <si>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</si>
  <si>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</si>
  <si>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</si>
  <si>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</si>
  <si>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</si>
  <si>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</si>
  <si>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</si>
  <si>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</si>
  <si>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</si>
  <si>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</si>
  <si>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</si>
  <si>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</si>
  <si>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</si>
  <si>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</si>
  <si>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</si>
  <si>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</si>
  <si>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</si>
  <si>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</si>
  <si>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</si>
  <si>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</si>
  <si>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</si>
  <si>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</si>
  <si>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</si>
  <si>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</si>
  <si>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</si>
  <si>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</si>
  <si>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</si>
  <si>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</si>
  <si>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</si>
  <si>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</si>
  <si>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</si>
  <si>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</si>
  <si>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</si>
  <si>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</si>
  <si>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</si>
  <si>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</si>
  <si>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</si>
  <si>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</si>
  <si>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</si>
  <si>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</si>
  <si>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</si>
  <si>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</si>
  <si>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</si>
  <si>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</si>
  <si>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</si>
  <si>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</si>
  <si>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</si>
  <si>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</si>
  <si>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</si>
  <si>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</si>
  <si>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</si>
  <si>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</si>
  <si>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</si>
  <si>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</si>
  <si>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</si>
  <si>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</si>
  <si>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</si>
  <si>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</si>
  <si>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</si>
  <si>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</si>
  <si>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</si>
  <si>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</si>
  <si>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</si>
  <si>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</si>
  <si>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</si>
  <si>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</si>
  <si>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</si>
  <si>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</si>
  <si>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</si>
  <si>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</si>
  <si>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</si>
  <si>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</si>
  <si>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</si>
  <si>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</si>
  <si>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</si>
  <si>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</si>
  <si>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</si>
  <si>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</si>
  <si>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</si>
  <si>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</si>
  <si>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</si>
  <si>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</si>
  <si>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</si>
  <si>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</si>
  <si>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</si>
  <si>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</si>
  <si>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</si>
  <si>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</si>
  <si>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</si>
  <si>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</si>
  <si>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</si>
  <si>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</si>
  <si>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</si>
  <si>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</si>
  <si>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</si>
  <si>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</si>
  <si>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</si>
  <si>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</si>
  <si>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</si>
  <si>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</si>
  <si>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</si>
  <si>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</si>
  <si>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</si>
  <si>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</si>
  <si>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</si>
  <si>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</si>
  <si>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</si>
  <si>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</si>
  <si>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</si>
  <si>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</si>
  <si>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</si>
  <si>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</si>
  <si>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</si>
  <si>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</si>
  <si>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</si>
  <si>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</si>
  <si>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</si>
  <si>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</si>
  <si>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</si>
  <si>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</si>
  <si>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</si>
  <si>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</si>
  <si>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</si>
  <si>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</si>
  <si>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</si>
  <si>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</si>
  <si>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</si>
  <si>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</si>
  <si>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</si>
  <si>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</si>
  <si>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</si>
  <si>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</si>
  <si>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</si>
  <si>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</si>
  <si>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</si>
  <si>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</si>
  <si>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</si>
  <si>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</si>
  <si>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</si>
  <si>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</si>
  <si>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</si>
  <si>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</si>
  <si>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</si>
  <si>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</si>
  <si>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</si>
  <si>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</si>
  <si>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</si>
  <si>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</si>
  <si>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</si>
  <si>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</si>
  <si>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</si>
  <si>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</si>
  <si>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</si>
  <si>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</si>
  <si>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</si>
  <si>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</si>
  <si>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</si>
  <si>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</si>
  <si>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</si>
  <si>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</si>
  <si>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</si>
  <si>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</si>
  <si>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</si>
  <si>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</si>
  <si>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</si>
  <si>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</si>
  <si>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</si>
  <si>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</si>
  <si>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</si>
  <si>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</si>
  <si>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</si>
  <si>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</si>
  <si>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</si>
  <si>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</si>
  <si>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</si>
  <si>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</si>
  <si>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</si>
  <si>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</si>
  <si>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</si>
  <si>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</si>
  <si>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</si>
  <si>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</si>
  <si>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</si>
  <si>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</si>
  <si>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</si>
  <si>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</si>
  <si>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</si>
  <si>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</si>
  <si>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</si>
  <si>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</si>
  <si>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</si>
  <si>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</si>
  <si>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</si>
  <si>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</si>
  <si>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</si>
  <si>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</si>
  <si>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</si>
  <si>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</si>
  <si>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</si>
  <si>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</si>
  <si>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</si>
  <si>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</si>
  <si>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</si>
  <si>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</si>
  <si>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</si>
  <si>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</si>
  <si>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</si>
  <si>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</si>
  <si>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</si>
  <si>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</si>
  <si>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</si>
  <si>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</si>
  <si>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</si>
  <si>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</si>
  <si>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</si>
  <si>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</si>
  <si>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</si>
  <si>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</si>
  <si>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</si>
  <si>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</si>
  <si>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</si>
  <si>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</si>
  <si>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</si>
  <si>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</si>
  <si>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</si>
  <si>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</si>
  <si>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</si>
  <si>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</si>
  <si>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</si>
  <si>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</si>
  <si>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</si>
  <si>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</si>
  <si>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</si>
  <si>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</si>
  <si>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</si>
  <si>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</si>
  <si>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</si>
  <si>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</si>
  <si>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</si>
  <si>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</si>
  <si>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</si>
  <si>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</si>
  <si>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</si>
  <si>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</si>
  <si>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</si>
  <si>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</si>
  <si>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</si>
  <si>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</si>
  <si>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</si>
  <si>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</si>
  <si>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</si>
  <si>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</si>
  <si>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</si>
  <si>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</si>
  <si>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</si>
  <si>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</si>
  <si>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</si>
  <si>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</si>
  <si>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</si>
  <si>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</si>
  <si>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</si>
  <si>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</si>
  <si>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</si>
  <si>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</si>
  <si>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</si>
  <si>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</si>
  <si>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</si>
  <si>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</si>
  <si>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</si>
  <si>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</si>
  <si>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</si>
  <si>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</si>
  <si>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</si>
  <si>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</si>
  <si>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</si>
  <si>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</si>
  <si>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</si>
  <si>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</si>
  <si>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</si>
  <si>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</si>
  <si>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</si>
  <si>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</si>
  <si>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</si>
  <si>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</si>
  <si>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</si>
  <si>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</si>
  <si>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</si>
  <si>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</si>
  <si>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</si>
  <si>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</si>
  <si>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</si>
  <si>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</si>
  <si>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</si>
  <si>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</si>
  <si>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</si>
  <si>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</si>
  <si>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</si>
  <si>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</si>
  <si>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</si>
  <si>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</si>
  <si>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</si>
  <si>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</si>
  <si>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</si>
  <si>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</si>
  <si>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</si>
  <si>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</si>
  <si>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</si>
  <si>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</si>
  <si>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</si>
  <si>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</si>
  <si>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</si>
  <si>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</si>
  <si>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</si>
  <si>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</si>
  <si>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</si>
  <si>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</si>
  <si>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</si>
  <si>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</si>
  <si>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</si>
  <si>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</si>
  <si>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</si>
  <si>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</si>
  <si>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</si>
  <si>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</si>
  <si>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</si>
  <si>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</si>
  <si>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</si>
  <si>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</si>
  <si>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</si>
  <si>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</si>
  <si>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</si>
  <si>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</si>
  <si>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</si>
  <si>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</si>
  <si>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</si>
  <si>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</si>
  <si>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</si>
  <si>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</si>
  <si>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</si>
  <si>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</si>
  <si>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</si>
  <si>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</si>
  <si>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</si>
  <si>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</si>
  <si>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</si>
  <si>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</si>
  <si>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</si>
  <si>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</si>
  <si>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</si>
  <si>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</si>
  <si>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</si>
  <si>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</si>
  <si>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</si>
  <si>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</si>
  <si>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</si>
  <si>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</si>
  <si>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</si>
  <si>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</si>
  <si>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</si>
  <si>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</si>
  <si>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</si>
  <si>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</si>
  <si>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</si>
  <si>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</si>
  <si>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</si>
  <si>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</si>
  <si>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</si>
  <si>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</si>
  <si>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</si>
  <si>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</si>
  <si>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</si>
  <si>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</si>
  <si>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</si>
  <si>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</si>
  <si>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</si>
  <si>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</si>
  <si>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</si>
  <si>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</si>
  <si>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</si>
  <si>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</si>
  <si>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</si>
  <si>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</si>
  <si>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</si>
  <si>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</si>
  <si>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</si>
  <si>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</si>
  <si>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</si>
  <si>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</si>
  <si>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</si>
  <si>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</si>
  <si>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</si>
  <si>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</si>
  <si>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</si>
  <si>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</si>
  <si>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</si>
  <si>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</si>
  <si>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</si>
  <si>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</si>
  <si>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</si>
  <si>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</si>
  <si>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</si>
  <si>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</si>
  <si>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</si>
  <si>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</si>
  <si>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</si>
  <si>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</si>
  <si>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</si>
  <si>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</si>
  <si>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</si>
  <si>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</si>
  <si>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</si>
  <si>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</si>
  <si>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</si>
  <si>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</si>
  <si>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</si>
  <si>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</si>
  <si>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</si>
  <si>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</si>
  <si>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</si>
  <si>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</si>
  <si>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</si>
  <si>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</si>
  <si>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</si>
  <si>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</si>
  <si>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</si>
  <si>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</si>
  <si>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</si>
  <si>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</si>
  <si>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</si>
  <si>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</si>
  <si>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</si>
  <si>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</si>
  <si>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</si>
  <si>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</si>
  <si>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</si>
  <si>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</si>
  <si>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</si>
  <si>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</si>
  <si>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</si>
  <si>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</si>
  <si>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</si>
  <si>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</si>
  <si>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</si>
  <si>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</si>
  <si>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</si>
  <si>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</si>
  <si>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</si>
  <si>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</si>
  <si>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</si>
  <si>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</si>
  <si>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</si>
  <si>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</si>
  <si>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</si>
  <si>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</si>
  <si>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</si>
  <si>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</si>
  <si>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</si>
  <si>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</si>
  <si>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</si>
  <si>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</si>
  <si>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</si>
  <si>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</si>
  <si>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</si>
  <si>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</si>
  <si>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</si>
  <si>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</si>
  <si>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</si>
  <si>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</si>
  <si>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</si>
  <si>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</si>
  <si>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</si>
  <si>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</si>
  <si>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</si>
  <si>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</si>
  <si>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</si>
  <si>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</si>
  <si>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</si>
  <si>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</si>
  <si>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</si>
  <si>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</si>
  <si>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</si>
  <si>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</si>
  <si>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</si>
  <si>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</si>
  <si>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</si>
  <si>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</si>
  <si>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</si>
  <si>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</si>
  <si>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</si>
  <si>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</si>
  <si>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</si>
  <si>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</si>
  <si>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</si>
  <si>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</si>
  <si>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</si>
  <si>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</si>
  <si>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</si>
  <si>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</si>
  <si>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</si>
  <si>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</si>
  <si>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</si>
  <si>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</si>
  <si>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</si>
  <si>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</si>
  <si>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</si>
  <si>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</si>
  <si>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</si>
  <si>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</si>
  <si>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</si>
  <si>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</si>
  <si>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</si>
  <si>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</si>
  <si>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</si>
  <si>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</si>
  <si>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</si>
  <si>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</si>
  <si>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</si>
  <si>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</si>
  <si>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</si>
  <si>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</si>
  <si>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</si>
  <si>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</si>
  <si>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</si>
  <si>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</si>
  <si>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</si>
  <si>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</si>
  <si>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</si>
  <si>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</si>
  <si>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</si>
  <si>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</si>
  <si>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</si>
  <si>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</si>
  <si>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</si>
  <si>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</si>
  <si>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</si>
  <si>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</si>
  <si>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</si>
  <si>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</si>
  <si>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</si>
  <si>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</si>
  <si>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</si>
  <si>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</si>
  <si>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</si>
  <si>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</si>
  <si>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</si>
  <si>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</si>
  <si>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</si>
  <si>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</si>
  <si>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</si>
  <si>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</si>
  <si>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</si>
  <si>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</si>
  <si>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</si>
  <si>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</si>
  <si>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</si>
  <si>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</si>
  <si>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</si>
  <si>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</si>
  <si>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</si>
  <si>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</si>
  <si>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</si>
  <si>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</si>
  <si>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</si>
  <si>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</si>
  <si>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</si>
  <si>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</si>
  <si>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</si>
  <si>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</si>
  <si>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</si>
  <si>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</si>
  <si>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</si>
  <si>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</si>
  <si>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</si>
  <si>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</si>
  <si>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</si>
  <si>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</si>
  <si>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</si>
  <si>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</si>
  <si>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</si>
  <si>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</si>
  <si>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</si>
  <si>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</si>
  <si>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</si>
  <si>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</si>
  <si>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</si>
  <si>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</si>
  <si>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</si>
  <si>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</si>
  <si>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</si>
  <si>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</si>
  <si>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</si>
  <si>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</si>
  <si>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</si>
  <si>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</si>
  <si>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</si>
  <si>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</si>
  <si>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</si>
  <si>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</si>
  <si>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</si>
  <si>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</si>
  <si>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</si>
  <si>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</si>
  <si>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</si>
  <si>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</si>
  <si>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</si>
  <si>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</si>
  <si>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</si>
  <si>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</si>
  <si>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</si>
  <si>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</si>
  <si>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</si>
  <si>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</si>
  <si>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</si>
  <si>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</si>
  <si>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</si>
  <si>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</si>
  <si>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</si>
  <si>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</si>
  <si>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</si>
  <si>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</si>
  <si>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</si>
  <si>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</si>
  <si>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</si>
  <si>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</si>
  <si>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</si>
  <si>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</si>
  <si>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</si>
  <si>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</si>
  <si>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</si>
  <si>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</si>
  <si>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</si>
  <si>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</si>
  <si>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</si>
  <si>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</si>
  <si>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</si>
  <si>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</si>
  <si>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</si>
  <si>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</si>
  <si>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</si>
  <si>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</si>
  <si>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</si>
  <si>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</si>
  <si>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</si>
  <si>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</si>
  <si>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</si>
  <si>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</si>
  <si>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</si>
  <si>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</si>
  <si>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</si>
  <si>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</si>
  <si>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</si>
  <si>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</si>
  <si>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</si>
  <si>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</si>
  <si>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</si>
  <si>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</si>
  <si>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</si>
  <si>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</si>
  <si>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</si>
  <si>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</si>
  <si>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</si>
  <si>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</si>
  <si>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</si>
  <si>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</si>
  <si>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</si>
  <si>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</si>
  <si>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</si>
  <si>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</si>
  <si>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</si>
  <si>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</si>
  <si>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</si>
  <si>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</si>
  <si>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</si>
  <si>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</si>
  <si>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</si>
  <si>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</si>
  <si>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</si>
  <si>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</si>
  <si>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</si>
  <si>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</si>
  <si>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</si>
  <si>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</si>
  <si>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</si>
  <si>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</si>
  <si>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</si>
  <si>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</si>
  <si>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</si>
  <si>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</si>
  <si>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</si>
  <si>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</si>
  <si>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</si>
  <si>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</si>
  <si>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</si>
  <si>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</si>
  <si>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</si>
  <si>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</si>
  <si>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</si>
  <si>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</si>
  <si>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</si>
  <si>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</si>
  <si>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</si>
  <si>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</si>
  <si>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</si>
  <si>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</si>
  <si>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</si>
  <si>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</si>
  <si>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</si>
  <si>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</si>
  <si>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</si>
  <si>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</si>
  <si>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</si>
  <si>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</si>
  <si>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</si>
  <si>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</si>
  <si>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</si>
  <si>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</si>
  <si>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</si>
  <si>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</si>
  <si>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</si>
  <si>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</si>
  <si>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</si>
  <si>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</si>
  <si>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</si>
  <si>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</si>
  <si>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</si>
  <si>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</si>
  <si>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</si>
  <si>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</si>
  <si>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</si>
  <si>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</si>
  <si>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</si>
  <si>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</si>
  <si>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</si>
  <si>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</si>
  <si>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</si>
  <si>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</si>
  <si>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</si>
  <si>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</si>
  <si>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</si>
  <si>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</si>
  <si>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</si>
  <si>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</si>
  <si>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</si>
  <si>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</si>
  <si>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</si>
  <si>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</si>
  <si>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</si>
  <si>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</si>
  <si>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</si>
  <si>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</si>
  <si>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</si>
  <si>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</si>
  <si>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</si>
  <si>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</si>
  <si>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</si>
  <si>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</si>
  <si>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</si>
  <si>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</si>
  <si>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</si>
  <si>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</si>
  <si>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</si>
  <si>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</si>
  <si>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</si>
  <si>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</si>
  <si>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</si>
  <si>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</si>
  <si>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</si>
  <si>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</si>
  <si>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</si>
  <si>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</si>
  <si>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</si>
  <si>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</si>
  <si>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</si>
  <si>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</si>
  <si>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</si>
  <si>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</si>
  <si>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</si>
  <si>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</si>
  <si>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</si>
  <si>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</si>
  <si>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</si>
  <si>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</si>
  <si>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</si>
  <si>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</si>
  <si>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</si>
  <si>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</si>
  <si>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</si>
  <si>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</si>
  <si>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</si>
  <si>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</si>
  <si>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</si>
  <si>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</si>
  <si>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</si>
  <si>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</si>
  <si>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</si>
  <si>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</si>
  <si>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</si>
  <si>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</si>
  <si>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</si>
  <si>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</si>
  <si>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</si>
  <si>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</si>
  <si>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</si>
  <si>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</si>
  <si>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</si>
  <si>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</si>
  <si>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</si>
  <si>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</si>
  <si>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</si>
  <si>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</si>
  <si>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</si>
  <si>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</si>
  <si>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</si>
  <si>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</si>
  <si>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</si>
  <si>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</si>
  <si>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</si>
  <si>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</si>
  <si>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</si>
  <si>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</si>
  <si>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</si>
  <si>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</si>
  <si>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</si>
  <si>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</si>
  <si>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</si>
  <si>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</si>
  <si>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</si>
  <si>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</si>
  <si>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</si>
  <si>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</si>
  <si>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</si>
  <si>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</si>
  <si>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</si>
  <si>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</si>
  <si>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</si>
  <si>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</si>
  <si>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</si>
  <si>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</si>
  <si>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</si>
  <si>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</si>
  <si>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</si>
  <si>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</si>
  <si>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</si>
  <si>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</si>
  <si>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</si>
  <si>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</si>
  <si>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</si>
  <si>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</si>
  <si>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</si>
  <si>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</si>
  <si>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</si>
  <si>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</si>
  <si>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</si>
  <si>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</si>
  <si>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</si>
  <si>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</si>
  <si>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</si>
  <si>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</si>
  <si>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</si>
  <si>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</si>
  <si>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</si>
  <si>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</si>
  <si>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</si>
  <si>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</si>
  <si>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</si>
  <si>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</si>
  <si>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</si>
  <si>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</si>
  <si>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</si>
  <si>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</si>
  <si>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</si>
  <si>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</si>
  <si>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</si>
  <si>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</si>
  <si>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</si>
  <si>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</si>
  <si>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</si>
  <si>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</si>
  <si>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</si>
  <si>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</si>
  <si>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</si>
  <si>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</si>
  <si>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</si>
  <si>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</si>
  <si>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</si>
  <si>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</si>
  <si>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</si>
  <si>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</si>
  <si>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</si>
  <si>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</si>
  <si>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</si>
  <si>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</si>
  <si>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</si>
  <si>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</si>
  <si>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</si>
  <si>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</si>
  <si>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</si>
  <si>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</si>
  <si>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</si>
  <si>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</si>
  <si>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</si>
  <si>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</si>
  <si>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</si>
  <si>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</si>
  <si>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</si>
  <si>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</si>
  <si>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</si>
  <si>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</si>
  <si>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</si>
  <si>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</si>
  <si>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</si>
  <si>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</si>
  <si>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</si>
  <si>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</si>
  <si>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</si>
  <si>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</si>
  <si>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</si>
  <si>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</si>
  <si>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</si>
  <si>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</si>
  <si>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</si>
  <si>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</si>
  <si>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</si>
  <si>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</si>
  <si>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</si>
  <si>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</si>
  <si>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</si>
  <si>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</si>
  <si>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</si>
  <si>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</si>
  <si>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</si>
  <si>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</si>
  <si>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</si>
  <si>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</si>
  <si>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</si>
  <si>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</si>
  <si>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</si>
  <si>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</si>
  <si>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</si>
  <si>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</si>
  <si>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</si>
  <si>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</si>
  <si>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</si>
  <si>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</si>
  <si>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</si>
  <si>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</si>
  <si>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</si>
  <si>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</si>
  <si>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</si>
  <si>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</si>
  <si>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</si>
  <si>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</si>
  <si>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</si>
  <si>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</si>
  <si>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</si>
  <si>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</si>
  <si>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</si>
  <si>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</si>
  <si>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</si>
  <si>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</si>
  <si>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</si>
  <si>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</si>
  <si>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</si>
  <si>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</si>
  <si>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</si>
  <si>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</si>
  <si>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</si>
  <si>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</si>
  <si>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</si>
  <si>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</si>
  <si>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</si>
  <si>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</si>
  <si>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</si>
  <si>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</si>
  <si>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</si>
  <si>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</si>
  <si>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</si>
  <si>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</si>
  <si>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</si>
  <si>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</si>
  <si>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</si>
  <si>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</si>
  <si>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</si>
  <si>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</si>
  <si>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</si>
  <si>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</si>
  <si>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</si>
  <si>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</si>
  <si>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</si>
  <si>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</si>
  <si>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</si>
  <si>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</si>
  <si>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</si>
  <si>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</si>
  <si>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</si>
  <si>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</si>
  <si>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</si>
  <si>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</si>
  <si>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</si>
  <si>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</si>
  <si>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</si>
  <si>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</si>
  <si>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</si>
  <si>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</si>
  <si>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</si>
  <si>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</si>
  <si>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</si>
  <si>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</si>
  <si>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</si>
  <si>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</si>
  <si>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</si>
  <si>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</si>
  <si>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</si>
  <si>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</si>
  <si>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</si>
  <si>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</si>
  <si>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</si>
  <si>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</si>
  <si>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</si>
  <si>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</si>
  <si>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</si>
  <si>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</si>
  <si>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</si>
  <si>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</si>
  <si>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</si>
  <si>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</si>
  <si>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</si>
  <si>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</si>
  <si>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</si>
  <si>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</si>
  <si>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</si>
  <si>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</si>
  <si>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</si>
  <si>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</si>
  <si>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</si>
  <si>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</si>
  <si>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</si>
  <si>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</si>
  <si>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</si>
  <si>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</si>
  <si>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</si>
  <si>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</si>
  <si>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</si>
  <si>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</si>
  <si>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</si>
  <si>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</si>
  <si>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</si>
  <si>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</si>
  <si>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</si>
  <si>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</si>
  <si>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</si>
  <si>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</si>
  <si>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</si>
  <si>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</si>
  <si>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</si>
  <si>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</si>
  <si>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</si>
  <si>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</si>
  <si>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</si>
  <si>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</si>
  <si>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</si>
  <si>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</si>
  <si>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</si>
  <si>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</si>
  <si>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</si>
  <si>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</si>
  <si>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</si>
  <si>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</si>
  <si>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</si>
  <si>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</si>
  <si>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</si>
  <si>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</si>
  <si>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</si>
  <si>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</si>
  <si>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</si>
  <si>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</si>
  <si>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</si>
  <si>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</si>
  <si>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</si>
  <si>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</si>
  <si>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</si>
  <si>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</si>
  <si>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</si>
  <si>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</si>
  <si>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</si>
  <si>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</si>
  <si>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</si>
  <si>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</si>
  <si>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</si>
  <si>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</si>
  <si>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</si>
  <si>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</si>
  <si>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</si>
  <si>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</si>
  <si>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</si>
  <si>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</si>
  <si>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</si>
  <si>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</si>
  <si>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</si>
  <si>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</si>
  <si>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</si>
  <si>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</si>
  <si>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</si>
  <si>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</si>
  <si>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</si>
  <si>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</si>
  <si>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</si>
  <si>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</si>
  <si>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</si>
  <si>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</si>
  <si>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</si>
  <si>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</si>
  <si>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</si>
  <si>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</si>
  <si>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</si>
  <si>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</si>
  <si>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</si>
  <si>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</si>
  <si>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</si>
  <si>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</si>
  <si>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</si>
  <si>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</si>
  <si>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</si>
  <si>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</si>
  <si>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</si>
  <si>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</si>
  <si>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</si>
  <si>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</si>
  <si>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</si>
  <si>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</si>
  <si>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</si>
  <si>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</si>
  <si>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</si>
  <si>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</si>
  <si>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</si>
  <si>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</si>
  <si>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</si>
  <si>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</si>
  <si>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</si>
  <si>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</si>
  <si>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</si>
  <si>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</si>
  <si>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</si>
  <si>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</si>
  <si>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</si>
  <si>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</si>
  <si>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</si>
  <si>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</si>
  <si>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</si>
  <si>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</si>
  <si>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</si>
  <si>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</si>
  <si>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</si>
  <si>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</si>
  <si>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</si>
  <si>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</si>
  <si>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</si>
  <si>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</si>
  <si>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</si>
  <si>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</si>
  <si>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</si>
  <si>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</si>
  <si>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</si>
  <si>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</si>
  <si>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</si>
  <si>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</si>
  <si>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</si>
  <si>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</si>
  <si>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</si>
  <si>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</si>
  <si>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</si>
  <si>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</si>
  <si>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</si>
  <si>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</si>
  <si>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</si>
  <si>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</si>
  <si>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</si>
  <si>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</si>
  <si>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</si>
  <si>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</si>
  <si>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</si>
  <si>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</si>
  <si>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</si>
  <si>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</si>
  <si>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</si>
  <si>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</si>
  <si>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</si>
  <si>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</si>
  <si>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</si>
  <si>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</si>
  <si>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</si>
  <si>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</si>
  <si>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</si>
  <si>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</si>
  <si>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</si>
  <si>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</si>
  <si>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</si>
  <si>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</si>
  <si>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</si>
  <si>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</si>
  <si>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</si>
  <si>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</si>
  <si>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</si>
  <si>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</si>
  <si>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</si>
  <si>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</si>
  <si>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</si>
  <si>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</si>
  <si>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</si>
  <si>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</si>
  <si>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</si>
  <si>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</si>
  <si>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</si>
  <si>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</si>
  <si>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</si>
  <si>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</si>
  <si>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</si>
  <si>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</si>
  <si>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</si>
  <si>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</si>
  <si>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</si>
  <si>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</si>
  <si>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</si>
  <si>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</si>
  <si>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</si>
  <si>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</si>
  <si>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</si>
  <si>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</si>
  <si>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</si>
  <si>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</si>
  <si>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</si>
  <si>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</si>
  <si>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</si>
  <si>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</si>
  <si>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</si>
  <si>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</si>
  <si>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</si>
  <si>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</si>
  <si>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</si>
  <si>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</si>
  <si>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</si>
  <si>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</si>
  <si>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</si>
  <si>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</si>
  <si>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</si>
  <si>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</si>
  <si>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</si>
  <si>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</si>
  <si>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</si>
  <si>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</si>
  <si>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</si>
  <si>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</si>
  <si>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</si>
  <si>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</si>
  <si>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</si>
  <si>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</si>
  <si>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</si>
  <si>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</si>
  <si>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</si>
  <si>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</si>
  <si>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</si>
  <si>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</si>
  <si>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</si>
  <si>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</si>
  <si>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</si>
  <si>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</si>
  <si>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</si>
  <si>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</si>
  <si>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</si>
  <si>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</si>
  <si>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</si>
  <si>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</si>
  <si>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</si>
  <si>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</si>
  <si>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</si>
  <si>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</si>
  <si>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</si>
  <si>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</si>
  <si>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</si>
  <si>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</si>
  <si>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</si>
  <si>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</si>
  <si>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</si>
  <si>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</si>
  <si>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</si>
  <si>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</si>
  <si>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</si>
  <si>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</si>
  <si>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</si>
  <si>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</si>
  <si>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</si>
  <si>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</si>
  <si>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</si>
  <si>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</si>
  <si>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</si>
  <si>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</si>
  <si>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</si>
  <si>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</si>
  <si>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</si>
  <si>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</si>
  <si>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</si>
  <si>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</si>
  <si>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</si>
  <si>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</si>
  <si>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</si>
  <si>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</si>
  <si>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</si>
  <si>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</si>
  <si>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</si>
  <si>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</si>
  <si>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</si>
  <si>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</si>
  <si>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</si>
  <si>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</si>
  <si>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</si>
  <si>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</si>
  <si>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</si>
  <si>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</si>
  <si>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</si>
  <si>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</si>
  <si>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</si>
  <si>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</si>
  <si>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</si>
  <si>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</si>
  <si>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</si>
  <si>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</si>
  <si>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</si>
  <si>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</si>
  <si>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</si>
  <si>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</si>
  <si>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</si>
  <si>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</si>
  <si>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</si>
  <si>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</si>
  <si>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</si>
  <si>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</si>
  <si>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</si>
  <si>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</si>
  <si>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</si>
  <si>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</si>
  <si>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</si>
  <si>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</si>
  <si>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</si>
  <si>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</si>
  <si>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</si>
  <si>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</si>
  <si>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</si>
  <si>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</si>
  <si>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</si>
  <si>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</si>
  <si>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</si>
  <si>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</si>
  <si>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</si>
  <si>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</si>
  <si>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</si>
  <si>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</si>
  <si>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</si>
  <si>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</si>
  <si>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</si>
  <si>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</si>
  <si>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</si>
  <si>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</si>
  <si>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</si>
  <si>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</si>
  <si>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</si>
  <si>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</si>
  <si>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</si>
  <si>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</si>
  <si>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</si>
  <si>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</si>
  <si>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</si>
  <si>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</si>
  <si>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</si>
  <si>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</si>
  <si>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</si>
  <si>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</si>
  <si>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</si>
  <si>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</si>
  <si>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</si>
  <si>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</si>
  <si>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</si>
  <si>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</si>
  <si>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</si>
  <si>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</si>
  <si>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</si>
  <si>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</si>
  <si>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</si>
  <si>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</si>
  <si>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</si>
  <si>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</si>
  <si>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</si>
  <si>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</si>
  <si>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</si>
  <si>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</si>
  <si>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</si>
  <si>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</si>
  <si>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</si>
  <si>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</si>
  <si>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</si>
  <si>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</si>
  <si>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</si>
  <si>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</si>
  <si>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</si>
  <si>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</si>
  <si>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</si>
  <si>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</si>
  <si>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</si>
  <si>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</si>
  <si>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</si>
  <si>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</si>
  <si>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</si>
  <si>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</si>
  <si>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</si>
  <si>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</si>
  <si>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</si>
  <si>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</si>
  <si>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</si>
  <si>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</si>
  <si>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</si>
  <si>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</si>
  <si>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</si>
  <si>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</si>
  <si>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</si>
  <si>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</si>
  <si>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</si>
  <si>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</si>
  <si>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</si>
  <si>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</si>
  <si>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</si>
  <si>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</si>
  <si>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</si>
  <si>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</si>
  <si>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</si>
  <si>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</si>
  <si>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</si>
  <si>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</si>
  <si>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</si>
  <si>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</si>
  <si>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</si>
  <si>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</si>
  <si>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</si>
  <si>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</si>
  <si>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</si>
  <si>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</si>
  <si>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</si>
  <si>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</si>
  <si>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</si>
  <si>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</si>
  <si>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</si>
  <si>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</si>
  <si>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</si>
  <si>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</si>
  <si>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</si>
  <si>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</si>
  <si>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</si>
  <si>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</si>
  <si>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</si>
  <si>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</si>
  <si>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</si>
  <si>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</si>
  <si>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</si>
  <si>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</si>
  <si>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</si>
  <si>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</si>
  <si>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</si>
  <si>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</si>
  <si>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</si>
  <si>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</si>
  <si>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</si>
  <si>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</si>
  <si>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</si>
  <si>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</si>
  <si>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</si>
  <si>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</si>
  <si>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</si>
  <si>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</si>
  <si>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</si>
  <si>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</si>
  <si>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</si>
  <si>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</si>
  <si>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</si>
  <si>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</si>
  <si>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</si>
  <si>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</si>
  <si>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</si>
  <si>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</si>
  <si>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</si>
  <si>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</si>
  <si>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</si>
  <si>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</si>
  <si>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</si>
  <si>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</si>
  <si>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</si>
  <si>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</si>
  <si>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</si>
  <si>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</si>
  <si>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</si>
  <si>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</si>
  <si>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</si>
  <si>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</si>
  <si>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</si>
  <si>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</si>
  <si>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</si>
  <si>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</si>
  <si>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</si>
  <si>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</si>
  <si>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</si>
  <si>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</si>
  <si>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</si>
  <si>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</si>
  <si>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</si>
  <si>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</si>
  <si>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</si>
  <si>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</si>
  <si>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</si>
  <si>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</si>
  <si>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</si>
  <si>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</si>
  <si>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</si>
  <si>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</si>
  <si>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</si>
  <si>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</si>
  <si>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</si>
  <si>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</si>
  <si>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</si>
  <si>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</si>
  <si>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</si>
  <si>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</si>
  <si>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</si>
  <si>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</si>
  <si>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</si>
  <si>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</si>
  <si>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</si>
  <si>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</si>
  <si>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</si>
  <si>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</si>
  <si>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</si>
  <si>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</si>
  <si>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</si>
  <si>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</si>
  <si>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</si>
  <si>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</si>
  <si>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</si>
  <si>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</si>
  <si>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</si>
  <si>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</si>
  <si>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</si>
  <si>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</si>
  <si>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</si>
  <si>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</si>
  <si>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</si>
  <si>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</si>
  <si>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</si>
  <si>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</si>
  <si>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</si>
  <si>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</si>
  <si>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</si>
  <si>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</si>
  <si>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</si>
  <si>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</si>
  <si>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</si>
  <si>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</si>
  <si>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</si>
  <si>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</si>
  <si>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</si>
  <si>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</si>
  <si>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</si>
  <si>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</si>
  <si>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</si>
  <si>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</si>
  <si>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</si>
  <si>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</si>
  <si>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</si>
  <si>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</si>
  <si>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</si>
  <si>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</si>
  <si>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</si>
  <si>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</si>
  <si>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</si>
  <si>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</si>
  <si>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</si>
  <si>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</si>
  <si>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</si>
  <si>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</si>
  <si>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</si>
  <si>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</si>
  <si>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</si>
  <si>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</si>
  <si>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</si>
  <si>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</si>
  <si>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</si>
  <si>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</si>
  <si>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</si>
  <si>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</si>
  <si>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</si>
  <si>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</si>
  <si>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</si>
  <si>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</si>
  <si>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</si>
  <si>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</si>
  <si>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</si>
  <si>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</si>
  <si>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</si>
  <si>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</si>
  <si>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</si>
  <si>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</si>
  <si>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</si>
  <si>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</si>
  <si>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</si>
  <si>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</si>
  <si>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</si>
  <si>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</si>
  <si>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</si>
  <si>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</si>
  <si>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</si>
  <si>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</si>
  <si>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</si>
  <si>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</si>
  <si>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</si>
  <si>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</si>
  <si>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</si>
  <si>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</si>
  <si>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</si>
  <si>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</si>
  <si>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</si>
  <si>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</si>
  <si>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</si>
  <si>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</si>
  <si>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</si>
  <si>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</si>
  <si>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</si>
  <si>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</si>
  <si>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</si>
  <si>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</si>
  <si>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</si>
  <si>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</si>
  <si>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</si>
  <si>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</si>
  <si>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</si>
  <si>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</si>
  <si>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</si>
  <si>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</si>
  <si>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</si>
  <si>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</si>
  <si>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</si>
  <si>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</si>
  <si>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</si>
  <si>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</si>
  <si>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</si>
  <si>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</si>
  <si>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</si>
  <si>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</si>
  <si>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</si>
  <si>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</si>
  <si>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</si>
  <si>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</si>
  <si>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</si>
  <si>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</si>
  <si>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</si>
  <si>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</si>
  <si>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</si>
  <si>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</si>
  <si>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</si>
  <si>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</si>
  <si>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</si>
  <si>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</si>
  <si>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</si>
  <si>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</si>
  <si>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</si>
  <si>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</si>
  <si>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</si>
  <si>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</si>
  <si>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</si>
  <si>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</si>
  <si>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</si>
  <si>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</si>
  <si>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</si>
  <si>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</si>
  <si>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</si>
  <si>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</si>
  <si>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</si>
  <si>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</si>
  <si>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</si>
  <si>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</si>
  <si>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</si>
  <si>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</si>
  <si>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</si>
  <si>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</si>
  <si>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</si>
  <si>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</si>
  <si>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</si>
  <si>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</si>
  <si>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</si>
  <si>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</si>
  <si>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</si>
  <si>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</si>
  <si>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</si>
  <si>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</si>
  <si>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</si>
  <si>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</si>
  <si>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</si>
  <si>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</si>
  <si>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</si>
  <si>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</si>
  <si>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</si>
  <si>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</si>
  <si>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</si>
  <si>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</si>
  <si>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</si>
  <si>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</si>
  <si>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</si>
  <si>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</si>
  <si>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</si>
  <si>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</si>
  <si>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</si>
  <si>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</si>
  <si>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</si>
  <si>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</si>
  <si>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</si>
  <si>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</si>
  <si>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</si>
  <si>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</si>
  <si>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</si>
  <si>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</si>
  <si>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</si>
  <si>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</si>
  <si>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</si>
  <si>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</si>
  <si>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</si>
  <si>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</si>
  <si>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</si>
  <si>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</si>
  <si>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</si>
  <si>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</si>
  <si>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</si>
  <si>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</si>
  <si>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</si>
  <si>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</si>
  <si>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</si>
  <si>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</si>
  <si>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</si>
  <si>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</si>
  <si>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</si>
  <si>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</si>
  <si>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</si>
  <si>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</si>
  <si>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</si>
  <si>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</si>
  <si>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</si>
  <si>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</si>
  <si>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</si>
  <si>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</si>
  <si>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</si>
  <si>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</si>
  <si>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</si>
  <si>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</si>
  <si>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</si>
  <si>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</si>
  <si>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</si>
  <si>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</si>
  <si>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</si>
  <si>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</si>
  <si>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</si>
  <si>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</si>
  <si>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</si>
  <si>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</si>
  <si>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</si>
  <si>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</si>
  <si>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</si>
  <si>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</si>
  <si>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</si>
  <si>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</si>
  <si>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</si>
  <si>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</si>
  <si>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</si>
  <si>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</si>
  <si>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</si>
  <si>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</si>
  <si>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</si>
  <si>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</si>
  <si>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</si>
  <si>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</si>
  <si>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</si>
  <si>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</si>
  <si>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</si>
  <si>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</si>
  <si>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</si>
  <si>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</si>
  <si>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</si>
  <si>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</si>
  <si>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</si>
  <si>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</si>
  <si>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</si>
  <si>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</si>
  <si>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</si>
  <si>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</si>
  <si>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</si>
  <si>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</si>
  <si>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</si>
  <si>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</si>
  <si>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</si>
  <si>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</si>
  <si>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</si>
  <si>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</si>
  <si>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</si>
  <si>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</si>
  <si>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</si>
  <si>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</si>
  <si>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</si>
  <si>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</si>
  <si>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</si>
  <si>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</si>
  <si>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</si>
  <si>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</si>
  <si>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</si>
  <si>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</si>
  <si>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</si>
  <si>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</si>
  <si>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</si>
  <si>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</si>
  <si>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</si>
  <si>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</si>
  <si>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</si>
  <si>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</si>
  <si>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</si>
  <si>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</si>
  <si>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</si>
  <si>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</si>
  <si>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</si>
  <si>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</si>
  <si>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</si>
  <si>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</si>
  <si>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</si>
  <si>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</si>
  <si>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</si>
  <si>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</si>
  <si>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</si>
  <si>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</si>
  <si>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</si>
  <si>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</si>
  <si>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</si>
  <si>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</si>
  <si>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</si>
  <si>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</si>
  <si>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</si>
  <si>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</si>
  <si>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</si>
  <si>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</si>
  <si>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</si>
  <si>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</si>
  <si>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</si>
  <si>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</si>
  <si>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</si>
  <si>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</si>
  <si>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</si>
  <si>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</si>
  <si>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</si>
  <si>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</si>
  <si>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</si>
  <si>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</si>
  <si>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</si>
  <si>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</si>
  <si>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</si>
  <si>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</si>
  <si>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</si>
  <si>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</si>
  <si>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</si>
  <si>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</si>
  <si>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</si>
  <si>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</si>
  <si>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</si>
  <si>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</si>
  <si>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</si>
  <si>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</si>
  <si>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</si>
  <si>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</si>
  <si>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</si>
  <si>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</si>
  <si>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</si>
  <si>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</si>
  <si>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</si>
  <si>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</si>
  <si>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</si>
  <si>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</si>
  <si>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</si>
  <si>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</si>
  <si>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</si>
  <si>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</si>
  <si>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</si>
  <si>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</si>
  <si>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</si>
  <si>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</si>
  <si>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</si>
  <si>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</si>
  <si>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</si>
  <si>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</si>
  <si>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</si>
  <si>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</si>
  <si>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</si>
  <si>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</si>
  <si>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</si>
  <si>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</si>
  <si>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</si>
  <si>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</si>
  <si>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</si>
  <si>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</si>
  <si>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</si>
  <si>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</si>
  <si>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</si>
  <si>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</si>
  <si>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</si>
  <si>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</si>
  <si>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</si>
  <si>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</si>
  <si>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</si>
  <si>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</si>
  <si>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</si>
  <si>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</si>
  <si>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</si>
  <si>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</si>
  <si>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</si>
  <si>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</si>
  <si>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</si>
  <si>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</si>
  <si>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</si>
  <si>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</si>
  <si>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</si>
  <si>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</si>
  <si>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</si>
  <si>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</si>
  <si>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</si>
  <si>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</si>
  <si>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</si>
  <si>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</si>
  <si>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</si>
  <si>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</si>
  <si>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</si>
  <si>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</si>
  <si>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</si>
  <si>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</si>
  <si>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</si>
  <si>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</si>
  <si>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</si>
  <si>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</si>
  <si>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</si>
  <si>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</si>
  <si>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</si>
  <si>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</si>
  <si>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</si>
  <si>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</si>
  <si>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</si>
  <si>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</si>
  <si>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</si>
  <si>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</si>
  <si>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</si>
  <si>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</si>
  <si>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</si>
  <si>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</si>
  <si>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</si>
  <si>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</si>
  <si>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</si>
  <si>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</si>
  <si>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</si>
  <si>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</si>
  <si>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</si>
  <si>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</si>
  <si>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</si>
  <si>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</si>
  <si>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</si>
  <si>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</si>
  <si>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</si>
  <si>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</si>
  <si>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</si>
  <si>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</si>
  <si>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</si>
  <si>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</si>
  <si>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</si>
  <si>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</si>
  <si>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</si>
  <si>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</si>
  <si>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</si>
  <si>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</si>
  <si>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</si>
  <si>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</si>
  <si>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</si>
  <si>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</si>
  <si>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</si>
  <si>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</si>
  <si>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</si>
  <si>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</si>
  <si>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</si>
  <si>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</si>
  <si>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</si>
  <si>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</si>
  <si>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</si>
  <si>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</si>
  <si>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</si>
  <si>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</si>
  <si>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</si>
  <si>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</si>
  <si>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</si>
  <si>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</si>
  <si>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</si>
  <si>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</si>
  <si>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</si>
  <si>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</si>
  <si>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</si>
  <si>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</si>
  <si>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</si>
  <si>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</si>
  <si>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</si>
  <si>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</si>
  <si>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</si>
  <si>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</si>
  <si>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</si>
  <si>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</si>
  <si>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</si>
  <si>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</si>
  <si>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</si>
  <si>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</si>
  <si>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</si>
  <si>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</si>
  <si>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</si>
  <si>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</si>
  <si>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</si>
  <si>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</si>
  <si>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</si>
  <si>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</si>
  <si>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</si>
  <si>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</si>
  <si>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</si>
  <si>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</si>
  <si>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</si>
  <si>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</si>
  <si>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</si>
  <si>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</si>
  <si>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</si>
  <si>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</si>
  <si>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</si>
  <si>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</si>
  <si>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</si>
  <si>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</si>
  <si>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</si>
  <si>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</si>
  <si>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</si>
  <si>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</si>
  <si>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</si>
  <si>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</si>
  <si>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</si>
  <si>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</si>
  <si>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</si>
  <si>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</si>
  <si>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</si>
  <si>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</si>
  <si>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</si>
  <si>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</si>
  <si>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</si>
  <si>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</si>
  <si>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</si>
  <si>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</si>
  <si>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</si>
  <si>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</si>
  <si>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</si>
  <si>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</si>
  <si>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</si>
  <si>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</si>
  <si>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</si>
  <si>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</si>
  <si>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</si>
  <si>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</si>
  <si>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</si>
  <si>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</si>
  <si>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</si>
  <si>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</si>
  <si>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</si>
  <si>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</si>
  <si>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</si>
  <si>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</si>
  <si>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</si>
  <si>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</si>
  <si>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</si>
  <si>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</si>
  <si>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</si>
  <si>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</si>
  <si>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</si>
  <si>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</si>
  <si>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</si>
  <si>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</si>
  <si>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</si>
  <si>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</si>
  <si>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</si>
  <si>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</si>
  <si>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</si>
  <si>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</si>
  <si>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</si>
  <si>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</si>
  <si>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</si>
  <si>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</si>
  <si>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</si>
  <si>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</si>
  <si>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</si>
  <si>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</si>
  <si>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</si>
  <si>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</si>
  <si>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</si>
  <si>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</si>
  <si>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</si>
  <si>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</si>
  <si>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</si>
  <si>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</si>
  <si>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</si>
  <si>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</si>
  <si>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</si>
  <si>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</si>
  <si>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</si>
  <si>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</si>
  <si>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</si>
  <si>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</si>
  <si>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</si>
  <si>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</si>
  <si>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</si>
  <si>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</si>
  <si>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</si>
  <si>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</si>
  <si>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</si>
  <si>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</si>
  <si>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</si>
  <si>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</si>
  <si>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</si>
  <si>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</si>
  <si>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</si>
  <si>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</si>
  <si>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</si>
  <si>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</si>
  <si>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</si>
  <si>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</si>
  <si>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</si>
  <si>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</si>
  <si>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</si>
  <si>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</si>
  <si>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</si>
  <si>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</si>
  <si>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</si>
  <si>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</si>
  <si>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</si>
  <si>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</si>
  <si>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</si>
  <si>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</si>
  <si>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</si>
  <si>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</si>
  <si>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</si>
  <si>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</si>
  <si>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</si>
  <si>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</si>
  <si>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</si>
  <si>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</si>
  <si>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</si>
  <si>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</si>
  <si>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</si>
  <si>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</si>
  <si>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</si>
  <si>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</si>
  <si>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</si>
  <si>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</si>
  <si>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</si>
  <si>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</si>
  <si>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</si>
  <si>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</si>
  <si>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</si>
  <si>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</si>
  <si>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</si>
  <si>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</si>
  <si>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</si>
  <si>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</si>
  <si>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</si>
  <si>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</si>
  <si>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</si>
  <si>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</si>
  <si>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</si>
  <si>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</si>
  <si>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</si>
  <si>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</si>
  <si>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</si>
  <si>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</si>
  <si>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</si>
  <si>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</si>
  <si>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</si>
  <si>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</si>
  <si>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</si>
  <si>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</si>
  <si>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</si>
  <si>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</si>
  <si>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</si>
  <si>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</si>
  <si>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</si>
  <si>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</si>
  <si>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</si>
  <si>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</si>
  <si>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</si>
  <si>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</si>
  <si>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</si>
  <si>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</si>
  <si>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</si>
  <si>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</si>
  <si>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</si>
  <si>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</si>
  <si>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</si>
  <si>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</si>
  <si>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</si>
  <si>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</si>
  <si>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</si>
  <si>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</si>
  <si>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</si>
  <si>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</si>
  <si>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</si>
  <si>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</si>
  <si>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</si>
  <si>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</si>
  <si>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</si>
  <si>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</si>
  <si>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</si>
  <si>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</si>
  <si>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</si>
  <si>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</si>
  <si>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</si>
  <si>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</si>
  <si>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</si>
  <si>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</si>
  <si>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</si>
  <si>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</si>
  <si>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</si>
  <si>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</si>
  <si>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</si>
  <si>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</si>
  <si>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</si>
  <si>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</si>
  <si>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</si>
  <si>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</si>
  <si>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</si>
  <si>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</si>
  <si>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</si>
  <si>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</si>
  <si>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</si>
  <si>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</si>
  <si>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</si>
  <si>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</si>
  <si>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</si>
  <si>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</si>
  <si>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</si>
  <si>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</si>
  <si>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</si>
  <si>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</si>
  <si>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</si>
  <si>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</si>
  <si>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</si>
  <si>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</si>
  <si>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</si>
  <si>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</si>
  <si>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</si>
  <si>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</si>
  <si>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</si>
  <si>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</si>
  <si>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</si>
  <si>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</si>
  <si>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</si>
  <si>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</si>
  <si>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</si>
  <si>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</si>
  <si>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</si>
  <si>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</si>
  <si>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</si>
  <si>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</si>
  <si>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</si>
  <si>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</si>
  <si>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</si>
  <si>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</si>
  <si>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</si>
  <si>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</si>
  <si>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</si>
  <si>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</si>
  <si>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</si>
  <si>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</si>
  <si>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</si>
  <si>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</si>
  <si>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</si>
  <si>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</si>
  <si>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</si>
  <si>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</si>
  <si>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</si>
  <si>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</si>
  <si>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</si>
  <si>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</si>
  <si>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</si>
  <si>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</si>
  <si>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</si>
  <si>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</si>
  <si>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</si>
  <si>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</si>
  <si>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</si>
  <si>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</si>
  <si>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</si>
  <si>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</si>
  <si>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</si>
  <si>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</si>
  <si>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</si>
  <si>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</si>
  <si>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</si>
  <si>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</si>
  <si>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</si>
  <si>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</si>
  <si>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</si>
  <si>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</si>
  <si>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</si>
  <si>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</si>
  <si>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</si>
  <si>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</si>
  <si>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</si>
  <si>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</si>
  <si>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</si>
  <si>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</si>
  <si>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</si>
  <si>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</si>
  <si>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</si>
  <si>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</si>
  <si>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</si>
  <si>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</si>
  <si>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</si>
  <si>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</si>
  <si>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</si>
  <si>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</si>
  <si>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</si>
  <si>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</si>
  <si>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</si>
  <si>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</si>
  <si>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</si>
  <si>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</si>
  <si>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</si>
  <si>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</si>
  <si>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</si>
  <si>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</si>
  <si>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</si>
  <si>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</si>
  <si>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</si>
  <si>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</si>
  <si>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</si>
  <si>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</si>
  <si>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</si>
  <si>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</si>
  <si>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</si>
  <si>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</si>
  <si>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</si>
  <si>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</si>
  <si>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</si>
  <si>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</si>
  <si>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</si>
  <si>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</si>
  <si>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</si>
  <si>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</si>
  <si>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</si>
  <si>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</si>
  <si>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</si>
  <si>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</si>
  <si>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</si>
  <si>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</si>
  <si>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</si>
  <si>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</si>
  <si>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</si>
  <si>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</si>
  <si>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</si>
  <si>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</si>
  <si>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</si>
  <si>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</si>
  <si>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</si>
  <si>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</si>
  <si>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</si>
  <si>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</si>
  <si>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</si>
  <si>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</si>
  <si>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</si>
  <si>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</si>
  <si>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</si>
  <si>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</si>
  <si>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</si>
  <si>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</si>
  <si>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</si>
  <si>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</si>
  <si>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</si>
  <si>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</si>
  <si>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</si>
  <si>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</si>
  <si>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</si>
  <si>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</si>
  <si>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</si>
  <si>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</si>
  <si>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</si>
  <si>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</si>
  <si>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</si>
  <si>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</si>
  <si>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</si>
  <si>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</si>
  <si>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</si>
  <si>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</si>
  <si>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</si>
  <si>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</si>
  <si>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</si>
  <si>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</si>
  <si>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</si>
  <si>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</si>
  <si>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</si>
  <si>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</si>
  <si>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</si>
  <si>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</si>
  <si>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</si>
  <si>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</si>
  <si>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</si>
  <si>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</si>
  <si>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</si>
  <si>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</si>
  <si>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</si>
  <si>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</si>
  <si>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</si>
  <si>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</si>
  <si>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</si>
  <si>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</si>
  <si>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</si>
  <si>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</si>
  <si>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</si>
  <si>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</si>
  <si>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</si>
  <si>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</si>
  <si>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</si>
  <si>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</si>
  <si>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</si>
  <si>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</si>
  <si>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</si>
  <si>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</si>
  <si>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</si>
  <si>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</si>
  <si>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</si>
  <si>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</si>
  <si>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</si>
  <si>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</si>
  <si>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</si>
  <si>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</si>
  <si>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</si>
  <si>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</si>
  <si>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</si>
  <si>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</si>
  <si>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</si>
  <si>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</si>
  <si>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</si>
  <si>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</si>
  <si>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</si>
  <si>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</si>
  <si>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</si>
  <si>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</si>
  <si>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</si>
  <si>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</si>
  <si>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</si>
  <si>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</si>
  <si>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</si>
  <si>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</si>
  <si>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</si>
  <si>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</si>
  <si>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</si>
  <si>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</si>
  <si>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</si>
  <si>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</si>
  <si>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</si>
  <si>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</si>
  <si>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</si>
  <si>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</si>
  <si>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</si>
  <si>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</si>
  <si>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</si>
  <si>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</si>
  <si>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</si>
  <si>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</si>
  <si>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</si>
  <si>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</si>
  <si>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</si>
  <si>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</si>
  <si>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</si>
  <si>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</si>
  <si>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</si>
  <si>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</si>
  <si>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</si>
  <si>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</si>
  <si>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</si>
  <si>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</si>
  <si>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</si>
  <si>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</si>
  <si>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</si>
  <si>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</si>
  <si>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</si>
  <si>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</si>
  <si>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</si>
  <si>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</si>
  <si>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</si>
  <si>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</si>
  <si>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</si>
  <si>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</si>
  <si>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</si>
  <si>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</si>
  <si>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</si>
  <si>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</si>
  <si>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</si>
  <si>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</si>
  <si>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</si>
  <si>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</si>
  <si>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</si>
  <si>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</si>
  <si>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</si>
  <si>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</si>
  <si>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</si>
  <si>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</si>
  <si>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</si>
  <si>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</si>
  <si>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</si>
  <si>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</si>
  <si>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</si>
  <si>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</si>
  <si>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</si>
  <si>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</si>
  <si>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</si>
  <si>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</si>
  <si>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</si>
  <si>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</si>
  <si>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</si>
  <si>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</si>
  <si>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</si>
  <si>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</si>
  <si>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</si>
  <si>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</si>
  <si>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</si>
  <si>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</si>
  <si>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</si>
  <si>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</si>
  <si>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</si>
  <si>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</si>
  <si>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</si>
  <si>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</si>
  <si>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</si>
  <si>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</si>
  <si>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</si>
  <si>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</si>
  <si>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</si>
  <si>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</si>
  <si>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</si>
  <si>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</si>
  <si>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</si>
  <si>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</si>
  <si>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</si>
  <si>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</si>
  <si>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</si>
  <si>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</si>
  <si>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</si>
  <si>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</si>
  <si>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</si>
  <si>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</si>
  <si>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</si>
  <si>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</si>
  <si>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</si>
  <si>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</si>
  <si>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</si>
  <si>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</si>
  <si>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</si>
  <si>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</si>
  <si>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</si>
  <si>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</si>
  <si>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</si>
  <si>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</si>
  <si>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</si>
  <si>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</si>
  <si>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</si>
  <si>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</si>
  <si>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</si>
  <si>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</si>
  <si>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</si>
  <si>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</si>
  <si>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</si>
  <si>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</si>
  <si>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</si>
  <si>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</si>
  <si>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</si>
  <si>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</si>
  <si>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</si>
  <si>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</si>
  <si>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</si>
  <si>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</si>
  <si>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</si>
  <si>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</si>
  <si>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</si>
  <si>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</si>
  <si>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</si>
  <si>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</si>
  <si>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</si>
  <si>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</si>
  <si>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</si>
  <si>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</si>
  <si>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</si>
  <si>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</si>
  <si>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</si>
  <si>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</si>
  <si>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</si>
  <si>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</si>
  <si>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</si>
  <si>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</si>
  <si>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</si>
  <si>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</si>
  <si>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</si>
  <si>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</si>
  <si>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</si>
  <si>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</si>
  <si>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</si>
  <si>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</si>
  <si>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</si>
  <si>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</si>
  <si>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</si>
  <si>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</si>
  <si>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</si>
  <si>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</si>
  <si>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</si>
  <si>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</si>
  <si>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</si>
  <si>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</si>
  <si>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</si>
  <si>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</si>
  <si>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</si>
  <si>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</si>
  <si>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</si>
  <si>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</si>
  <si>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</si>
  <si>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</si>
  <si>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</si>
  <si>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</si>
  <si>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</si>
  <si>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</si>
  <si>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</si>
  <si>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</si>
  <si>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</si>
  <si>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</si>
  <si>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</si>
  <si>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</si>
  <si>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</si>
  <si>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</si>
  <si>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</si>
  <si>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</si>
  <si>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</si>
  <si>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</si>
  <si>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</si>
  <si>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</si>
  <si>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</si>
  <si>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</si>
  <si>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</si>
  <si>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</si>
  <si>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</si>
  <si>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</si>
  <si>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</si>
  <si>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</si>
  <si>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</si>
  <si>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</si>
  <si>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</si>
  <si>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</si>
  <si>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</si>
  <si>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</si>
  <si>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</si>
  <si>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</si>
  <si>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</si>
  <si>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</si>
  <si>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</si>
  <si>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</si>
  <si>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</si>
  <si>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</si>
  <si>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</si>
  <si>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</si>
  <si>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</si>
  <si>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</si>
  <si>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</si>
  <si>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</si>
  <si>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</si>
  <si>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</si>
  <si>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</si>
  <si>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</si>
  <si>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</si>
  <si>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</si>
  <si>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</si>
  <si>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</si>
  <si>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</si>
  <si>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</si>
  <si>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</si>
  <si>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</si>
  <si>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</si>
  <si>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</si>
  <si>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</si>
  <si>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</si>
  <si>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</si>
  <si>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</si>
  <si>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</si>
  <si>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</si>
  <si>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</si>
  <si>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</si>
  <si>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</si>
  <si>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</si>
  <si>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</si>
  <si>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</si>
  <si>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</si>
  <si>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</si>
  <si>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</si>
  <si>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</si>
  <si>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</si>
  <si>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</si>
  <si>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</si>
  <si>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</si>
  <si>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</si>
  <si>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</si>
  <si>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</si>
  <si>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</si>
  <si>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</si>
  <si>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</si>
  <si>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</si>
  <si>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</si>
  <si>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</si>
  <si>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</si>
  <si>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</si>
  <si>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</si>
  <si>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</si>
  <si>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</si>
  <si>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</si>
  <si>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</si>
  <si>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</si>
  <si>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</si>
  <si>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</si>
  <si>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</si>
  <si>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</si>
  <si>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</si>
  <si>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</si>
  <si>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</si>
  <si>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</si>
  <si>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</si>
  <si>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</si>
  <si>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</si>
  <si>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</si>
  <si>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</si>
  <si>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</si>
  <si>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</si>
  <si>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</si>
  <si>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</si>
  <si>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</si>
  <si>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</si>
  <si>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</si>
  <si>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</si>
  <si>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</si>
  <si>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</si>
  <si>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</si>
  <si>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</si>
  <si>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</si>
  <si>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</si>
  <si>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</si>
  <si>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</si>
  <si>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</si>
  <si>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</si>
  <si>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</si>
  <si>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</si>
  <si>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</si>
  <si>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</si>
  <si>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</si>
  <si>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</si>
  <si>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</si>
  <si>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</si>
  <si>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</si>
  <si>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</si>
  <si>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</si>
  <si>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</si>
  <si>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</si>
  <si>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</si>
  <si>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</si>
  <si>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</si>
  <si>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</si>
  <si>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</si>
  <si>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</si>
  <si>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</si>
  <si>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</si>
  <si>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</si>
  <si>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</si>
  <si>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</si>
  <si>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</si>
  <si>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</si>
  <si>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</si>
  <si>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</si>
  <si>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</si>
  <si>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</si>
  <si>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</si>
  <si>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</si>
  <si>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</si>
  <si>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</si>
  <si>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</si>
  <si>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</si>
  <si>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</si>
  <si>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</si>
  <si>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</si>
  <si>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</si>
  <si>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</si>
  <si>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</si>
  <si>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</si>
  <si>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</si>
  <si>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</si>
  <si>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</si>
  <si>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</si>
  <si>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</si>
  <si>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</si>
  <si>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</si>
  <si>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</si>
  <si>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</si>
  <si>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</si>
  <si>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</si>
  <si>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</si>
  <si>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</si>
  <si>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</si>
  <si>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</si>
  <si>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</si>
  <si>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</si>
  <si>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</si>
  <si>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</si>
  <si>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</si>
  <si>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</si>
  <si>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</si>
  <si>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</si>
  <si>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</si>
  <si>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</si>
  <si>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</si>
  <si>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</si>
  <si>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</si>
  <si>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</si>
  <si>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</si>
  <si>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</si>
  <si>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</si>
  <si>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</si>
  <si>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</si>
  <si>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</si>
  <si>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</si>
  <si>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</si>
  <si>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</si>
  <si>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</si>
  <si>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</si>
  <si>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</si>
  <si>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</si>
  <si>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</si>
  <si>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</si>
  <si>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</si>
  <si>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</si>
  <si>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</si>
  <si>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</si>
  <si>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</si>
  <si>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</si>
  <si>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</si>
  <si>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</si>
  <si>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</si>
  <si>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</si>
  <si>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</si>
  <si>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</si>
  <si>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</si>
  <si>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</si>
  <si>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</si>
  <si>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</si>
  <si>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</si>
  <si>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</si>
  <si>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</si>
  <si>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</si>
  <si>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</si>
  <si>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</si>
  <si>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</si>
  <si>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</si>
  <si>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</si>
  <si>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</si>
  <si>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</si>
  <si>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</si>
  <si>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</si>
  <si>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</si>
  <si>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</si>
  <si>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</si>
  <si>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</si>
  <si>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</si>
  <si>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</si>
  <si>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</si>
  <si>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</si>
  <si>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</si>
  <si>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</si>
  <si>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</si>
  <si>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</si>
  <si>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</si>
  <si>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</si>
  <si>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</si>
  <si>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</si>
  <si>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</si>
  <si>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</si>
  <si>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</si>
  <si>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</si>
  <si>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</si>
  <si>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</si>
  <si>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</si>
  <si>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</si>
  <si>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</si>
  <si>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</si>
  <si>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</si>
  <si>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</si>
  <si>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</si>
  <si>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</si>
  <si>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</si>
  <si>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</si>
  <si>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</si>
  <si>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</si>
  <si>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</si>
  <si>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</si>
  <si>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</si>
  <si>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</si>
  <si>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</si>
  <si>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</si>
  <si>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</si>
  <si>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</si>
  <si>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</si>
  <si>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</si>
  <si>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</si>
  <si>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</si>
  <si>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</si>
  <si>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</si>
  <si>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</si>
  <si>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</si>
  <si>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</si>
  <si>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</si>
  <si>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</si>
  <si>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</si>
  <si>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</si>
  <si>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</si>
  <si>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</si>
  <si>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</si>
  <si>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</si>
  <si>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</si>
  <si>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</si>
  <si>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</si>
  <si>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</si>
  <si>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</si>
  <si>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</si>
  <si>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</si>
  <si>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</si>
  <si>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</si>
  <si>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</si>
  <si>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</si>
  <si>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</si>
  <si>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</si>
  <si>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</si>
  <si>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</si>
  <si>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</si>
  <si>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</si>
  <si>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</si>
  <si>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</si>
  <si>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</si>
  <si>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</si>
  <si>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</si>
  <si>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</si>
  <si>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</si>
  <si>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</si>
  <si>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</si>
  <si>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</si>
  <si>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</si>
  <si>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</si>
  <si>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</si>
  <si>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</si>
  <si>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</si>
  <si>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</si>
  <si>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</si>
  <si>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</si>
  <si>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</si>
  <si>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</si>
  <si>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</si>
  <si>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</si>
  <si>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</si>
  <si>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</si>
  <si>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</si>
  <si>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</si>
  <si>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</si>
  <si>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</si>
  <si>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</si>
  <si>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</si>
  <si>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</si>
  <si>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</si>
  <si>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</si>
  <si>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</si>
  <si>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</si>
  <si>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</si>
  <si>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</si>
  <si>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</si>
  <si>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</si>
  <si>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</si>
  <si>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</si>
  <si>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</si>
  <si>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</si>
  <si>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</si>
  <si>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</si>
  <si>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</si>
  <si>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</si>
  <si>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</si>
  <si>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</si>
  <si>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</si>
  <si>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</si>
  <si>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</si>
  <si>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</si>
  <si>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</si>
  <si>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</si>
  <si>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</si>
  <si>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</si>
  <si>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</si>
  <si>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</si>
  <si>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</si>
  <si>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</si>
  <si>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</si>
  <si>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</si>
  <si>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</si>
  <si>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</si>
  <si>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</si>
  <si>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</si>
  <si>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</si>
  <si>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</si>
  <si>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</si>
  <si>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</si>
  <si>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</si>
  <si>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</si>
  <si>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</si>
  <si>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</si>
  <si>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</si>
  <si>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</si>
  <si>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</si>
  <si>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</si>
  <si>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</si>
  <si>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</si>
  <si>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</si>
  <si>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</si>
  <si>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</si>
  <si>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</si>
  <si>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</si>
  <si>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</si>
  <si>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</si>
  <si>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</si>
  <si>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</si>
  <si>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</si>
  <si>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</si>
  <si>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</si>
  <si>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</si>
  <si>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</si>
  <si>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</si>
  <si>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</si>
  <si>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</si>
  <si>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</si>
  <si>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</si>
  <si>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</si>
  <si>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</si>
  <si>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</si>
  <si>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</si>
  <si>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</si>
  <si>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</si>
  <si>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</si>
  <si>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</si>
  <si>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</si>
  <si>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</si>
  <si>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</si>
  <si>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</si>
  <si>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</si>
  <si>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</si>
  <si>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</si>
  <si>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</si>
  <si>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</si>
  <si>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</si>
  <si>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</si>
  <si>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</si>
  <si>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</si>
  <si>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</si>
  <si>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</si>
  <si>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</si>
  <si>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</si>
  <si>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</si>
  <si>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</si>
  <si>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</si>
  <si>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</si>
  <si>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</si>
  <si>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</si>
  <si>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</si>
  <si>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</si>
  <si>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</si>
  <si>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</si>
  <si>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</si>
  <si>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</si>
  <si>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</si>
  <si>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</si>
  <si>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</si>
  <si>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</si>
  <si>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</si>
  <si>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</si>
  <si>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</si>
  <si>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</si>
  <si>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</si>
  <si>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</si>
  <si>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</si>
  <si>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</si>
  <si>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</si>
  <si>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</si>
  <si>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</si>
  <si>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</si>
  <si>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</si>
  <si>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</si>
  <si>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</si>
  <si>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</si>
  <si>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</si>
  <si>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</si>
  <si>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</si>
  <si>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</si>
  <si>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</si>
  <si>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</si>
  <si>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</si>
  <si>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</si>
  <si>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</si>
  <si>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</si>
  <si>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</si>
  <si>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</si>
  <si>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</si>
  <si>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</si>
  <si>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</si>
  <si>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</si>
  <si>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</si>
  <si>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</si>
  <si>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</si>
  <si>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</si>
  <si>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</si>
  <si>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</si>
  <si>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</si>
  <si>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</si>
  <si>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</si>
  <si>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</si>
  <si>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</si>
  <si>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</si>
  <si>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</si>
  <si>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</si>
  <si>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</si>
  <si>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</si>
  <si>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</si>
  <si>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</si>
  <si>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</si>
  <si>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</si>
  <si>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</si>
  <si>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</si>
  <si>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</si>
  <si>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</si>
  <si>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</si>
  <si>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</si>
  <si>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</si>
  <si>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</si>
  <si>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</si>
  <si>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</si>
  <si>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</si>
  <si>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</si>
  <si>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</si>
  <si>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</si>
  <si>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</si>
  <si>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</si>
  <si>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</si>
  <si>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</si>
  <si>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</si>
  <si>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</si>
  <si>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</si>
  <si>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</si>
  <si>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</si>
  <si>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</si>
  <si>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</si>
  <si>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</si>
  <si>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</si>
  <si>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</si>
  <si>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</si>
  <si>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</si>
  <si>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</si>
  <si>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</si>
  <si>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</si>
  <si>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</si>
  <si>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</si>
  <si>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</si>
  <si>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</si>
  <si>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</si>
  <si>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</si>
  <si>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</si>
  <si>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</si>
  <si>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</si>
  <si>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</si>
  <si>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</si>
  <si>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</si>
  <si>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</si>
  <si>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</si>
  <si>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</si>
  <si>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</si>
  <si>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</si>
  <si>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</si>
  <si>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</si>
  <si>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</si>
  <si>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</si>
  <si>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</si>
  <si>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</si>
  <si>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</si>
  <si>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</si>
  <si>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</si>
  <si>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</si>
  <si>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</si>
  <si>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</si>
  <si>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</si>
  <si>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</si>
  <si>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</si>
  <si>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</si>
  <si>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</si>
  <si>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</si>
  <si>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</si>
  <si>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</si>
  <si>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</si>
  <si>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</si>
  <si>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</si>
  <si>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</si>
  <si>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</si>
  <si>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</si>
  <si>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</si>
  <si>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</si>
  <si>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</si>
  <si>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</si>
  <si>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</si>
  <si>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</si>
  <si>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</si>
  <si>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</si>
  <si>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</si>
  <si>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</si>
  <si>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</si>
  <si>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</si>
  <si>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</si>
  <si>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</si>
  <si>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</si>
  <si>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</si>
  <si>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</si>
  <si>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</si>
  <si>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</si>
  <si>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</si>
  <si>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</si>
  <si>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</si>
  <si>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</si>
  <si>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</si>
  <si>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</si>
  <si>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</si>
  <si>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</si>
  <si>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</si>
  <si>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</si>
  <si>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</si>
  <si>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</si>
  <si>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</si>
  <si>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</si>
  <si>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</si>
  <si>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</si>
  <si>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</si>
  <si>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</si>
  <si>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</si>
  <si>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</si>
  <si>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</si>
  <si>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</si>
  <si>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</si>
  <si>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</si>
  <si>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</si>
  <si>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</si>
  <si>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</si>
  <si>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</si>
  <si>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</si>
  <si>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</si>
  <si>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</si>
  <si>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</si>
  <si>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</si>
  <si>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</si>
  <si>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</si>
  <si>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</si>
  <si>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</si>
  <si>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</si>
  <si>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</si>
  <si>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</si>
  <si>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</si>
  <si>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</si>
  <si>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</si>
  <si>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</si>
  <si>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</si>
  <si>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</si>
  <si>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</si>
  <si>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</si>
  <si>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</si>
  <si>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</si>
  <si>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</si>
  <si>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</si>
  <si>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</si>
  <si>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</si>
  <si>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</si>
  <si>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</si>
  <si>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</si>
  <si>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</si>
  <si>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</si>
  <si>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</si>
  <si>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</si>
  <si>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</si>
  <si>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</si>
  <si>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</si>
  <si>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</si>
  <si>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</si>
  <si>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</si>
  <si>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</si>
  <si>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</si>
  <si>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</si>
  <si>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</si>
  <si>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</si>
  <si>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</si>
  <si>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</si>
  <si>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</si>
  <si>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</si>
  <si>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</si>
  <si>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</si>
  <si>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</si>
  <si>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</si>
  <si>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</si>
  <si>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</si>
  <si>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</si>
  <si>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</si>
  <si>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</si>
  <si>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</si>
  <si>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</si>
  <si>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</si>
  <si>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</si>
  <si>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</si>
  <si>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</si>
  <si>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</si>
  <si>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</si>
  <si>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</si>
  <si>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</si>
  <si>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</si>
  <si>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</si>
  <si>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</si>
  <si>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</si>
  <si>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</si>
  <si>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</si>
  <si>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</si>
  <si>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</si>
  <si>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</si>
  <si>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</si>
  <si>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</si>
  <si>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</si>
  <si>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</si>
  <si>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</si>
  <si>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</si>
  <si>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</si>
  <si>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</si>
  <si>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</si>
  <si>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</si>
  <si>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</si>
  <si>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</si>
  <si>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</si>
  <si>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</si>
  <si>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</si>
  <si>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</si>
  <si>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</si>
  <si>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</si>
  <si>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</si>
  <si>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</si>
  <si>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</si>
  <si>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</si>
  <si>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</si>
  <si>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</si>
  <si>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</si>
  <si>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</si>
  <si>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</si>
  <si>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</si>
  <si>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</si>
  <si>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</si>
  <si>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</si>
  <si>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</si>
  <si>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</si>
  <si>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</si>
  <si>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</si>
  <si>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</si>
  <si>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</si>
  <si>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</si>
  <si>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</si>
  <si>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</si>
  <si>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</si>
  <si>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</si>
  <si>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</si>
  <si>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</si>
  <si>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</si>
  <si>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</si>
  <si>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</si>
  <si>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</si>
  <si>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</si>
  <si>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</si>
  <si>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</si>
  <si>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</si>
  <si>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</si>
  <si>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</si>
  <si>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</si>
  <si>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</si>
  <si>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</si>
  <si>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</si>
  <si>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</si>
  <si>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</si>
  <si>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</si>
  <si>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</si>
  <si>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</si>
  <si>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</si>
  <si>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</si>
  <si>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</si>
  <si>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</si>
  <si>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</si>
  <si>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</si>
  <si>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</si>
  <si>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</si>
  <si>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</si>
  <si>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</si>
  <si>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</si>
  <si>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</si>
  <si>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</si>
  <si>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</si>
  <si>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</si>
  <si>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</si>
  <si>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</si>
  <si>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</si>
  <si>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</si>
  <si>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</si>
  <si>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</si>
  <si>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</si>
  <si>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</si>
  <si>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</si>
  <si>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</si>
  <si>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</si>
  <si>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</si>
  <si>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</si>
  <si>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</si>
  <si>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</si>
  <si>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</si>
  <si>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</si>
  <si>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</si>
  <si>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</si>
  <si>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</si>
  <si>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</si>
  <si>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</si>
  <si>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</si>
  <si>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</si>
  <si>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</si>
  <si>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</si>
  <si>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</si>
  <si>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</si>
  <si>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</si>
  <si>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</si>
  <si>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</si>
  <si>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</si>
  <si>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</si>
  <si>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</si>
  <si>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</si>
  <si>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</si>
  <si>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</si>
  <si>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</si>
  <si>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</si>
  <si>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</si>
  <si>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</si>
  <si>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</si>
  <si>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</si>
  <si>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</si>
  <si>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</si>
  <si>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</si>
  <si>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</si>
  <si>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</si>
  <si>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</si>
  <si>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</si>
  <si>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</si>
  <si>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</si>
  <si>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</si>
  <si>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</si>
  <si>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</si>
  <si>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</si>
  <si>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</si>
  <si>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</si>
  <si>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</si>
  <si>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</si>
  <si>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</si>
  <si>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</si>
  <si>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</si>
  <si>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</si>
  <si>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</si>
  <si>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</si>
  <si>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</si>
  <si>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</si>
  <si>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</si>
  <si>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</si>
  <si>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</si>
  <si>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</si>
  <si>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</si>
  <si>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</si>
  <si>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</si>
  <si>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</si>
  <si>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</si>
  <si>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</si>
  <si>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</si>
  <si>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</si>
  <si>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</si>
  <si>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</si>
  <si>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</si>
  <si>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</si>
  <si>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</si>
  <si>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</si>
  <si>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</si>
  <si>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</si>
  <si>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</si>
  <si>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</si>
  <si>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</si>
  <si>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</si>
  <si>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</si>
  <si>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</si>
  <si>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</si>
  <si>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</si>
  <si>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</si>
  <si>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</si>
  <si>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</si>
  <si>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</si>
  <si>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</si>
  <si>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</si>
  <si>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</si>
  <si>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</si>
  <si>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</si>
  <si>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</si>
  <si>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</si>
  <si>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</si>
  <si>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</si>
  <si>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</si>
  <si>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</si>
  <si>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</si>
  <si>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</si>
  <si>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</si>
  <si>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</si>
  <si>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</si>
  <si>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</si>
  <si>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</si>
  <si>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</si>
  <si>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</si>
  <si>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</si>
  <si>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</si>
  <si>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</si>
  <si>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</si>
  <si>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</si>
  <si>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</si>
  <si>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</si>
  <si>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</si>
  <si>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</si>
  <si>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</si>
  <si>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</si>
  <si>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</si>
  <si>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</si>
  <si>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</si>
  <si>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</si>
  <si>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</si>
  <si>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</si>
  <si>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</si>
  <si>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</si>
  <si>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</si>
  <si>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</si>
  <si>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</si>
  <si>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</si>
  <si>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</si>
  <si>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</si>
  <si>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</si>
  <si>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</si>
  <si>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</si>
  <si>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</si>
  <si>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</si>
  <si>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</si>
  <si>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</si>
  <si>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</si>
  <si>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</si>
  <si>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</si>
  <si>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</si>
  <si>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</si>
  <si>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</si>
  <si>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</si>
  <si>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</si>
  <si>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</si>
  <si>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</si>
  <si>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</si>
  <si>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</si>
  <si>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</si>
  <si>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</si>
  <si>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</si>
  <si>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</si>
  <si>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</si>
  <si>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</si>
  <si>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</si>
  <si>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</si>
  <si>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</si>
  <si>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</si>
  <si>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</si>
  <si>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</si>
  <si>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</si>
  <si>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</si>
  <si>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</si>
  <si>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</si>
  <si>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</si>
  <si>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</si>
  <si>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</si>
  <si>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</si>
  <si>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</si>
  <si>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</si>
  <si>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</si>
  <si>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</si>
  <si>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</si>
  <si>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</si>
  <si>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</si>
  <si>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</si>
  <si>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</si>
  <si>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</si>
  <si>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</si>
  <si>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</si>
  <si>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</si>
  <si>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</si>
  <si>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</si>
  <si>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</si>
  <si>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</si>
  <si>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</si>
  <si>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</si>
  <si>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</si>
  <si>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</si>
  <si>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</si>
  <si>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</si>
  <si>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</si>
  <si>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</si>
  <si>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</si>
  <si>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</si>
  <si>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</si>
  <si>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</si>
  <si>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</si>
  <si>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</si>
  <si>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</si>
  <si>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</si>
  <si>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</si>
  <si>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</si>
  <si>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</si>
  <si>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</si>
  <si>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</si>
  <si>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</si>
  <si>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</si>
  <si>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</si>
  <si>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</si>
  <si>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</si>
  <si>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</si>
  <si>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</si>
  <si>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</si>
  <si>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</si>
  <si>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</si>
  <si>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</si>
  <si>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</si>
  <si>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</si>
  <si>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</si>
  <si>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</si>
  <si>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</si>
  <si>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</si>
  <si>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</si>
  <si>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</si>
  <si>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</si>
  <si>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</si>
  <si>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</si>
  <si>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</si>
  <si>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</si>
  <si>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</si>
  <si>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</si>
  <si>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</si>
  <si>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</si>
  <si>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</si>
  <si>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</si>
  <si>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</si>
  <si>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</si>
  <si>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</si>
  <si>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</si>
  <si>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</si>
  <si>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</si>
  <si>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</si>
  <si>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</si>
  <si>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</si>
  <si>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</si>
  <si>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</si>
  <si>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</si>
  <si>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</si>
  <si>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</si>
  <si>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</si>
  <si>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</si>
  <si>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</si>
  <si>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</si>
  <si>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</si>
  <si>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</si>
  <si>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</si>
  <si>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</si>
  <si>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</si>
  <si>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</si>
  <si>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</si>
  <si>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</si>
  <si>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</si>
  <si>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</si>
  <si>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</si>
  <si>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</si>
  <si>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</si>
  <si>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</si>
  <si>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</si>
  <si>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</si>
  <si>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</si>
  <si>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</si>
  <si>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</si>
  <si>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</si>
  <si>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</si>
  <si>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</si>
  <si>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</si>
  <si>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</si>
  <si>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</si>
  <si>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</si>
  <si>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</si>
  <si>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</si>
  <si>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</si>
  <si>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</si>
  <si>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</si>
  <si>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</si>
  <si>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</si>
  <si>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</si>
  <si>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</si>
  <si>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</si>
  <si>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</si>
  <si>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</si>
  <si>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</si>
  <si>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</si>
  <si>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</si>
  <si>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</si>
  <si>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</si>
  <si>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</si>
  <si>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</si>
  <si>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</si>
  <si>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</si>
  <si>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</si>
  <si>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</si>
  <si>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</si>
  <si>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</si>
  <si>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</si>
  <si>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</si>
  <si>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</si>
  <si>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</si>
  <si>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</si>
  <si>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</si>
  <si>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</si>
  <si>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</si>
  <si>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</si>
  <si>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</si>
  <si>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</si>
  <si>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</si>
  <si>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</si>
  <si>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</si>
  <si>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</si>
  <si>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</si>
  <si>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</si>
  <si>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</si>
  <si>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</si>
  <si>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</si>
  <si>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</si>
  <si>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</si>
  <si>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</si>
  <si>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</si>
  <si>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</si>
  <si>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</si>
  <si>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</si>
  <si>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</si>
  <si>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</si>
  <si>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</si>
  <si>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</si>
  <si>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</si>
  <si>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</si>
  <si>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</si>
  <si>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</si>
  <si>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</si>
  <si>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</si>
  <si>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</si>
  <si>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</si>
  <si>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</si>
  <si>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</si>
  <si>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</si>
  <si>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</si>
  <si>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</si>
  <si>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</si>
  <si>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</si>
  <si>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</si>
  <si>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</si>
  <si>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</si>
  <si>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</si>
  <si>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</si>
  <si>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</si>
  <si>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</si>
  <si>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</si>
  <si>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</si>
  <si>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</si>
  <si>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</si>
  <si>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</si>
  <si>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</si>
  <si>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</si>
  <si>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</si>
  <si>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</si>
  <si>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</si>
  <si>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</si>
  <si>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</si>
  <si>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</si>
  <si>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</si>
  <si>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</si>
  <si>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</si>
  <si>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</si>
  <si>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</si>
  <si>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</si>
  <si>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</si>
  <si>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</si>
  <si>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</si>
  <si>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</si>
  <si>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</si>
  <si>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</si>
  <si>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</si>
  <si>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</si>
  <si>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</si>
  <si>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</si>
  <si>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</si>
  <si>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</si>
  <si>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</si>
  <si>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</si>
  <si>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</si>
  <si>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</si>
  <si>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</si>
  <si>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</si>
  <si>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</si>
  <si>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</si>
  <si>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</si>
  <si>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</si>
  <si>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</si>
  <si>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</si>
  <si>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</si>
  <si>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</si>
  <si>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</si>
  <si>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</si>
  <si>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</si>
  <si>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</si>
  <si>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</si>
  <si>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</si>
  <si>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</si>
  <si>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</si>
  <si>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</si>
  <si>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</si>
  <si>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</si>
  <si>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</si>
  <si>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</si>
  <si>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</si>
  <si>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</si>
  <si>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</si>
  <si>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</si>
  <si>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</si>
  <si>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</si>
  <si>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</si>
  <si>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</si>
  <si>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</si>
  <si>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</si>
  <si>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</si>
  <si>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</si>
  <si>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</si>
  <si>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</si>
  <si>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</si>
  <si>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</si>
  <si>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</si>
  <si>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</si>
  <si>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</si>
  <si>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</si>
  <si>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</si>
  <si>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</si>
  <si>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</si>
  <si>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</si>
  <si>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</si>
  <si>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</si>
  <si>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</si>
  <si>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</si>
  <si>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</si>
  <si>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</si>
  <si>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</si>
  <si>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</si>
  <si>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</si>
  <si>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</si>
  <si>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</si>
  <si>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</si>
  <si>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</si>
  <si>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</si>
  <si>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</si>
  <si>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</si>
  <si>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</si>
  <si>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</si>
  <si>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</si>
  <si>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</si>
  <si>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</si>
  <si>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</si>
  <si>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</si>
  <si>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</si>
  <si>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</si>
  <si>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</si>
  <si>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</si>
  <si>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</si>
  <si>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</si>
  <si>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</si>
  <si>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</si>
  <si>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</si>
  <si>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</si>
  <si>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</si>
  <si>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</si>
  <si>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</si>
  <si>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</si>
  <si>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</si>
  <si>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</si>
  <si>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</si>
  <si>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</si>
  <si>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</si>
  <si>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</si>
  <si>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</si>
  <si>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</si>
  <si>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</si>
  <si>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</si>
  <si>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</si>
  <si>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</si>
  <si>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</si>
  <si>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</si>
  <si>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</si>
  <si>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</si>
  <si>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</si>
  <si>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</si>
  <si>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</si>
  <si>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</si>
  <si>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</si>
  <si>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</si>
  <si>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</si>
  <si>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</si>
  <si>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</si>
  <si>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</si>
  <si>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</si>
  <si>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</si>
  <si>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</si>
  <si>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</si>
  <si>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</si>
  <si>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</si>
  <si>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</si>
  <si>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</si>
  <si>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</si>
  <si>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</si>
  <si>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</si>
  <si>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</si>
  <si>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</si>
  <si>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</si>
  <si>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</si>
  <si>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</si>
  <si>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</si>
  <si>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</si>
  <si>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</si>
  <si>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</si>
  <si>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</si>
  <si>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</si>
  <si>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</si>
  <si>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</si>
  <si>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</si>
  <si>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</si>
  <si>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</si>
  <si>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</si>
  <si>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</si>
  <si>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</si>
  <si>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</si>
  <si>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</si>
  <si>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</si>
  <si>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</si>
  <si>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</si>
  <si>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</si>
  <si>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</si>
  <si>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</si>
  <si>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</si>
  <si>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</si>
  <si>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</si>
  <si>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</si>
  <si>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</si>
  <si>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</si>
  <si>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</si>
  <si>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</si>
  <si>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</si>
  <si>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</si>
  <si>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</si>
  <si>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</si>
  <si>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</si>
  <si>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</si>
  <si>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</si>
  <si>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</si>
  <si>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</si>
  <si>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</si>
  <si>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</si>
  <si>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</si>
  <si>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</si>
  <si>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</si>
  <si>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</si>
  <si>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</si>
  <si>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</si>
  <si>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</si>
  <si>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</si>
  <si>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</si>
  <si>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</si>
  <si>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</si>
  <si>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</si>
  <si>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</si>
  <si>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</si>
  <si>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</si>
  <si>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</si>
  <si>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</si>
  <si>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</si>
  <si>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</si>
  <si>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</si>
  <si>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</si>
  <si>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</si>
  <si>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</si>
  <si>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</si>
  <si>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</si>
  <si>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</si>
  <si>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</si>
  <si>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</si>
  <si>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</si>
  <si>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</si>
  <si>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</si>
  <si>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</si>
  <si>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</si>
  <si>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</si>
  <si>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</si>
  <si>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</si>
  <si>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</si>
  <si>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</si>
  <si>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</si>
  <si>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</si>
  <si>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</si>
  <si>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</si>
  <si>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</si>
  <si>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</si>
  <si>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</si>
  <si>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</si>
  <si>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</si>
  <si>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</si>
  <si>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</si>
  <si>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</si>
  <si>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</si>
  <si>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</si>
  <si>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</si>
  <si>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</si>
  <si>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</si>
  <si>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</si>
  <si>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</si>
  <si>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</si>
  <si>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</si>
  <si>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</si>
  <si>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</si>
  <si>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</si>
  <si>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</si>
  <si>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</si>
  <si>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</si>
  <si>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</si>
  <si>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</si>
  <si>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</si>
  <si>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</si>
  <si>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</si>
  <si>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</si>
  <si>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</si>
  <si>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</si>
  <si>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</si>
  <si>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</si>
  <si>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</si>
  <si>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</si>
  <si>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</si>
  <si>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</si>
  <si>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</si>
  <si>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</si>
  <si>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</si>
  <si>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</si>
  <si>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</si>
  <si>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</si>
  <si>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</si>
  <si>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</si>
  <si>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</si>
  <si>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</si>
  <si>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</si>
  <si>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</si>
  <si>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</si>
  <si>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</si>
  <si>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</si>
  <si>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</si>
  <si>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</si>
  <si>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</si>
  <si>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</si>
  <si>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</si>
  <si>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</si>
  <si>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</si>
  <si>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</si>
  <si>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</si>
  <si>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</si>
  <si>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</si>
  <si>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</si>
  <si>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</si>
  <si>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</si>
  <si>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</si>
  <si>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</si>
  <si>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</si>
  <si>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</si>
  <si>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</si>
  <si>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</si>
  <si>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</si>
  <si>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</si>
  <si>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</si>
  <si>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</si>
  <si>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</si>
  <si>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</si>
  <si>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</si>
  <si>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</si>
  <si>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</si>
  <si>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</si>
  <si>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</si>
  <si>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</si>
  <si>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</si>
  <si>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</si>
  <si>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</si>
  <si>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</si>
  <si>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</si>
  <si>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</si>
  <si>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</si>
  <si>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</si>
  <si>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</si>
  <si>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</si>
  <si>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</si>
  <si>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</si>
  <si>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</si>
  <si>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</si>
  <si>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</si>
  <si>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</si>
  <si>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</si>
  <si>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</si>
  <si>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</si>
  <si>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</si>
  <si>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</si>
  <si>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</si>
  <si>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</si>
  <si>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</si>
  <si>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</si>
  <si>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</si>
  <si>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</si>
  <si>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</si>
  <si>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</si>
  <si>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</si>
  <si>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</si>
  <si>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</si>
  <si>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</si>
  <si>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</si>
  <si>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</si>
  <si>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</si>
  <si>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</si>
  <si>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</si>
  <si>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</si>
  <si>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</si>
  <si>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</si>
  <si>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</si>
  <si>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</si>
  <si>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</si>
  <si>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</si>
  <si>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</si>
  <si>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</si>
  <si>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</si>
  <si>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</si>
  <si>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</si>
  <si>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</si>
  <si>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</si>
  <si>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</si>
  <si>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</si>
  <si>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</si>
  <si>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</si>
  <si>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</si>
  <si>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</si>
  <si>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</si>
  <si>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</si>
  <si>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</si>
  <si>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</si>
  <si>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</si>
  <si>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</si>
  <si>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</si>
  <si>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</si>
  <si>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</si>
  <si>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</si>
  <si>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</si>
  <si>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</si>
  <si>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</si>
  <si>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</si>
  <si>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</si>
  <si>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</si>
  <si>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</si>
  <si>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</si>
  <si>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</si>
  <si>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</si>
  <si>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</si>
  <si>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</si>
  <si>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</si>
  <si>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</si>
  <si>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</si>
  <si>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</si>
  <si>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</si>
  <si>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</si>
  <si>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</si>
  <si>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</si>
  <si>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</si>
  <si>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</si>
  <si>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</si>
  <si>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</si>
  <si>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</si>
  <si>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</si>
  <si>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</si>
  <si>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</si>
  <si>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</si>
  <si>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</si>
  <si>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</si>
  <si>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</si>
  <si>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</si>
  <si>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</si>
  <si>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</si>
  <si>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</si>
  <si>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</si>
  <si>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</si>
  <si>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</si>
  <si>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</si>
  <si>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</si>
  <si>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</si>
  <si>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</si>
  <si>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</si>
  <si>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</si>
  <si>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</si>
  <si>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</si>
  <si>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</si>
  <si>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</si>
  <si>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</si>
  <si>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</si>
  <si>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</si>
  <si>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</si>
  <si>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</si>
  <si>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</si>
  <si>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</si>
  <si>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</si>
  <si>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</si>
  <si>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</si>
  <si>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</si>
  <si>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</si>
  <si>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</si>
  <si>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</si>
  <si>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</si>
  <si>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</si>
  <si>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</si>
  <si>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</si>
  <si>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</si>
  <si>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</si>
  <si>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</si>
  <si>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</si>
  <si>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</si>
  <si>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</si>
  <si>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</si>
  <si>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</si>
  <si>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</si>
  <si>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</si>
  <si>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</si>
  <si>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</si>
  <si>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</si>
  <si>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</si>
  <si>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</si>
  <si>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</si>
  <si>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</si>
  <si>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</si>
  <si>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</si>
  <si>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</si>
  <si>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</si>
  <si>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</si>
  <si>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</si>
  <si>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</si>
  <si>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</si>
  <si>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</si>
  <si>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</si>
  <si>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</si>
  <si>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</si>
  <si>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</si>
  <si>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</si>
  <si>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</si>
  <si>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</si>
  <si>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</si>
  <si>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</si>
  <si>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</si>
  <si>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</si>
  <si>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</si>
  <si>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</si>
  <si>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</si>
  <si>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</si>
  <si>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</si>
  <si>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</si>
  <si>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</si>
  <si>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</si>
  <si>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</si>
  <si>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</si>
  <si>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</si>
  <si>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</si>
  <si>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</si>
  <si>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</si>
  <si>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</si>
  <si>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</si>
  <si>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</si>
  <si>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</si>
  <si>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</si>
  <si>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</si>
  <si>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</si>
  <si>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</si>
  <si>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</si>
  <si>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</si>
  <si>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</si>
  <si>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</si>
  <si>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</si>
  <si>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</si>
  <si>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</si>
  <si>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</si>
  <si>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</si>
  <si>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</si>
  <si>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</si>
  <si>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</si>
  <si>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</si>
  <si>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</si>
  <si>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</si>
  <si>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</si>
  <si>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</si>
  <si>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</si>
  <si>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</si>
  <si>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</si>
  <si>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</si>
  <si>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</si>
  <si>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</si>
  <si>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</si>
  <si>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</si>
  <si>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</si>
  <si>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</si>
  <si>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</si>
  <si>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</si>
  <si>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</si>
  <si>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</si>
  <si>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</si>
  <si>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</si>
  <si>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</si>
  <si>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</si>
  <si>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</si>
  <si>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</si>
  <si>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</si>
  <si>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</si>
  <si>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</si>
  <si>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</si>
  <si>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</si>
  <si>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</si>
  <si>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</si>
  <si>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</si>
  <si>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</si>
  <si>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</si>
  <si>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</si>
  <si>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</si>
  <si>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</si>
  <si>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</si>
  <si>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</si>
  <si>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</si>
  <si>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</si>
  <si>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</si>
  <si>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</si>
  <si>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</si>
  <si>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</si>
  <si>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</si>
  <si>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</si>
  <si>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</si>
  <si>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</si>
  <si>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</si>
  <si>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</si>
  <si>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</si>
  <si>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</si>
  <si>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</si>
  <si>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</si>
  <si>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</si>
  <si>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</si>
  <si>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</si>
  <si>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</si>
  <si>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</si>
  <si>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</si>
  <si>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</si>
  <si>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</si>
  <si>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</si>
  <si>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</si>
  <si>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</si>
  <si>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</si>
  <si>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</si>
  <si>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</si>
  <si>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</si>
  <si>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</si>
  <si>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</si>
  <si>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</si>
  <si>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</si>
  <si>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</si>
  <si>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</si>
  <si>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</si>
  <si>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</si>
  <si>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</si>
  <si>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</si>
  <si>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</si>
  <si>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</si>
  <si>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</si>
  <si>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</si>
  <si>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</si>
  <si>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</si>
  <si>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</si>
  <si>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</si>
  <si>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</si>
  <si>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</si>
  <si>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</si>
  <si>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</si>
  <si>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</si>
  <si>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</si>
  <si>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</si>
  <si>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</si>
  <si>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</si>
  <si>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</si>
  <si>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</si>
  <si>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</si>
  <si>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</si>
  <si>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</si>
  <si>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</si>
  <si>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</si>
  <si>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</si>
  <si>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</si>
  <si>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</si>
  <si>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</si>
  <si>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</si>
  <si>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</si>
  <si>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</si>
  <si>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</si>
  <si>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</si>
  <si>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</si>
  <si>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</si>
  <si>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</si>
  <si>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</si>
  <si>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</si>
  <si>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</si>
  <si>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</si>
  <si>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</si>
  <si>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</si>
  <si>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</si>
  <si>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</si>
  <si>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</si>
  <si>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</si>
  <si>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</si>
  <si>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</si>
  <si>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</si>
  <si>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</si>
  <si>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</si>
  <si>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</si>
  <si>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</si>
  <si>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</si>
  <si>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</si>
  <si>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</si>
  <si>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</si>
  <si>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</si>
  <si>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</si>
  <si>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</si>
  <si>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</si>
  <si>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</si>
  <si>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</si>
  <si>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</si>
  <si>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</si>
  <si>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</si>
  <si>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</si>
  <si>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</si>
  <si>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</si>
  <si>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</si>
  <si>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</si>
  <si>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</si>
  <si>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</si>
  <si>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</si>
  <si>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</si>
  <si>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</si>
  <si>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</si>
  <si>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</si>
  <si>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</si>
  <si>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</si>
  <si>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</si>
  <si>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</si>
  <si>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</si>
  <si>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</si>
  <si>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</si>
  <si>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</si>
  <si>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</si>
  <si>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</si>
  <si>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</si>
  <si>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</si>
  <si>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</si>
  <si>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</si>
  <si>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</si>
  <si>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</si>
  <si>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</si>
  <si>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</si>
  <si>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</si>
  <si>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</si>
  <si>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</si>
  <si>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</si>
  <si>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</si>
  <si>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</si>
  <si>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</si>
  <si>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</si>
  <si>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</si>
  <si>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</si>
  <si>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</si>
  <si>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</si>
  <si>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</si>
  <si>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</si>
  <si>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</si>
  <si>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</si>
  <si>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</si>
  <si>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</si>
  <si>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</si>
  <si>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</si>
  <si>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</si>
  <si>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</si>
  <si>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</si>
  <si>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</si>
  <si>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</si>
  <si>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</si>
  <si>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</si>
  <si>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</si>
  <si>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</si>
  <si>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</si>
  <si>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</si>
  <si>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</si>
  <si>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</si>
  <si>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</si>
  <si>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</si>
  <si>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</si>
  <si>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</si>
  <si>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</si>
  <si>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</si>
  <si>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</si>
  <si>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</si>
  <si>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</si>
  <si>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</si>
  <si>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</si>
  <si>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</si>
  <si>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</si>
  <si>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</si>
  <si>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</si>
  <si>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</si>
  <si>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</si>
  <si>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</si>
  <si>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</si>
  <si>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</si>
  <si>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</si>
  <si>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</si>
  <si>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</si>
  <si>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</si>
  <si>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</si>
  <si>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</si>
  <si>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</si>
  <si>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</si>
  <si>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</si>
  <si>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</si>
  <si>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</si>
  <si>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</si>
  <si>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</si>
  <si>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</si>
  <si>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</si>
  <si>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</si>
  <si>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</si>
  <si>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</si>
  <si>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</si>
  <si>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</si>
  <si>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</si>
  <si>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</si>
  <si>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</si>
  <si>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</si>
  <si>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</si>
  <si>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</si>
  <si>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</si>
  <si>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</si>
  <si>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</si>
  <si>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</si>
  <si>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</si>
  <si>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</si>
  <si>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</si>
  <si>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</si>
  <si>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</si>
  <si>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</si>
  <si>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</si>
  <si>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</si>
  <si>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</si>
  <si>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</si>
  <si>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</si>
  <si>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</si>
  <si>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</si>
  <si>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</si>
  <si>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</si>
  <si>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</si>
  <si>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</si>
  <si>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</si>
  <si>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</si>
  <si>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</si>
  <si>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</si>
  <si>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</si>
  <si>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</si>
  <si>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</si>
  <si>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</si>
  <si>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</si>
  <si>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</si>
  <si>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</si>
  <si>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</si>
  <si>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</si>
  <si>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</si>
  <si>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</si>
  <si>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</si>
  <si>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</si>
  <si>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</si>
  <si>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</si>
  <si>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</si>
  <si>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</si>
  <si>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</si>
  <si>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</si>
  <si>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</si>
  <si>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</si>
  <si>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</si>
  <si>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</si>
  <si>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</si>
  <si>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</si>
  <si>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</si>
  <si>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</si>
  <si>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</si>
  <si>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</si>
  <si>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</si>
  <si>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</si>
  <si>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</si>
  <si>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</si>
  <si>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</si>
  <si>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</si>
  <si>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</si>
  <si>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</si>
  <si>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</si>
  <si>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</si>
  <si>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</si>
  <si>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</si>
  <si>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</si>
  <si>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</si>
  <si>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</si>
  <si>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</si>
  <si>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</si>
  <si>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</si>
  <si>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</si>
  <si>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</si>
  <si>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</si>
  <si>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</si>
  <si>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</si>
  <si>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</si>
  <si>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</si>
  <si>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</si>
  <si>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</si>
  <si>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</si>
  <si>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</si>
  <si>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</si>
  <si>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</si>
  <si>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</si>
  <si>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</si>
  <si>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</si>
  <si>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</si>
  <si>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</si>
  <si>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</si>
  <si>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</si>
  <si>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</si>
  <si>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</si>
  <si>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</si>
  <si>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</si>
  <si>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</si>
  <si>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</si>
  <si>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</si>
  <si>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</si>
  <si>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</si>
  <si>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</si>
  <si>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</si>
  <si>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</si>
  <si>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</si>
  <si>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</si>
  <si>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</si>
  <si>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</si>
  <si>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</si>
  <si>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</si>
  <si>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</si>
  <si>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</si>
  <si>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</si>
  <si>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</si>
  <si>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</si>
  <si>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</si>
  <si>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</si>
  <si>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</si>
  <si>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</si>
  <si>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</si>
  <si>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</si>
  <si>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</si>
  <si>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</si>
  <si>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</si>
  <si>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</si>
  <si>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</si>
  <si>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</si>
  <si>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</si>
  <si>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</si>
  <si>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</si>
  <si>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</si>
  <si>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</si>
  <si>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</si>
  <si>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</si>
  <si>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</si>
  <si>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</si>
  <si>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</si>
  <si>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</si>
  <si>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</si>
  <si>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</si>
  <si>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</si>
  <si>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</si>
  <si>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</si>
  <si>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</si>
  <si>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</si>
  <si>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</si>
  <si>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</si>
  <si>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</si>
  <si>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</si>
  <si>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</si>
  <si>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</si>
  <si>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</si>
  <si>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</si>
  <si>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</si>
  <si>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</si>
  <si>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</si>
  <si>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</si>
  <si>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</si>
  <si>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</si>
  <si>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</si>
  <si>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</si>
  <si>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</si>
  <si>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</si>
  <si>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</si>
  <si>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</si>
  <si>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</si>
  <si>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</si>
  <si>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</si>
  <si>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</si>
  <si>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</si>
  <si>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</si>
  <si>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</si>
  <si>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</si>
  <si>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</si>
  <si>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</si>
  <si>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</si>
  <si>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</si>
  <si>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</si>
  <si>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</si>
  <si>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</si>
  <si>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</si>
  <si>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</si>
  <si>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</si>
  <si>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</si>
  <si>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</si>
  <si>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</si>
  <si>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</si>
  <si>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</si>
  <si>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</si>
  <si>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</si>
  <si>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</si>
  <si>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</si>
  <si>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</si>
  <si>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</si>
  <si>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</si>
  <si>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</si>
  <si>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</si>
  <si>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</si>
  <si>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</si>
  <si>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</si>
  <si>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</si>
  <si>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</si>
  <si>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</si>
  <si>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</si>
  <si>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</si>
  <si>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</si>
  <si>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</si>
  <si>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</si>
  <si>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</si>
  <si>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</si>
  <si>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</si>
  <si>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</si>
  <si>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</si>
  <si>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</si>
  <si>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</si>
  <si>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</si>
  <si>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</si>
  <si>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</si>
  <si>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</si>
  <si>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</si>
  <si>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</si>
  <si>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</si>
  <si>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</si>
  <si>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</si>
  <si>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</si>
  <si>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</si>
  <si>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</si>
  <si>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</si>
  <si>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</si>
  <si>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</si>
  <si>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</si>
  <si>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</si>
  <si>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</si>
  <si>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</si>
  <si>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</si>
  <si>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</si>
  <si>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</si>
  <si>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</si>
  <si>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</si>
  <si>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</si>
  <si>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</si>
  <si>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</si>
  <si>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</si>
  <si>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</si>
  <si>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</si>
  <si>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</si>
  <si>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</si>
  <si>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</si>
  <si>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</si>
  <si>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</si>
  <si>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</si>
  <si>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</si>
  <si>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</si>
  <si>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</si>
  <si>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</si>
  <si>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</si>
  <si>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</si>
  <si>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</si>
  <si>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</si>
  <si>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</si>
  <si>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</si>
  <si>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</si>
  <si>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</si>
  <si>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</si>
  <si>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</si>
  <si>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</si>
  <si>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</si>
  <si>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</si>
  <si>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</si>
  <si>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</si>
  <si>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</si>
  <si>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</si>
  <si>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</si>
  <si>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</si>
  <si>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</si>
  <si>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</si>
  <si>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</si>
  <si>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</si>
  <si>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</si>
  <si>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</si>
  <si>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</si>
  <si>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</si>
  <si>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</si>
  <si>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</si>
  <si>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</si>
  <si>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</si>
  <si>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</si>
  <si>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</si>
  <si>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</si>
  <si>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</si>
  <si>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</si>
  <si>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</si>
  <si>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</si>
  <si>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</si>
  <si>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</si>
  <si>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</si>
  <si>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</si>
  <si>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</si>
  <si>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</si>
  <si>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</si>
  <si>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</si>
  <si>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</si>
  <si>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</si>
  <si>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</si>
  <si>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</si>
  <si>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</si>
  <si>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</si>
  <si>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</si>
  <si>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</si>
  <si>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</si>
  <si>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</si>
  <si>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</si>
  <si>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</si>
  <si>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</si>
  <si>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</si>
  <si>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</si>
  <si>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</si>
  <si>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</si>
  <si>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</si>
  <si>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</si>
  <si>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</si>
  <si>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</si>
  <si>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</si>
  <si>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</si>
  <si>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</si>
  <si>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</si>
  <si>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</si>
  <si>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</si>
  <si>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</si>
  <si>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</si>
  <si>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</si>
  <si>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</si>
  <si>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</si>
  <si>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</si>
  <si>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</si>
  <si>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</si>
  <si>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</si>
  <si>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</si>
  <si>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</si>
  <si>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</si>
  <si>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</si>
  <si>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</si>
  <si>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</si>
  <si>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</si>
  <si>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</si>
  <si>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</si>
  <si>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</si>
  <si>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</si>
  <si>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</si>
  <si>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</si>
  <si>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</si>
  <si>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</si>
  <si>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</si>
  <si>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</si>
  <si>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</si>
  <si>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</si>
  <si>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</si>
  <si>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</si>
  <si>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</si>
  <si>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</si>
  <si>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</si>
  <si>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</si>
  <si>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</si>
  <si>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</si>
  <si>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</si>
  <si>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</si>
  <si>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</si>
  <si>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</si>
  <si>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</si>
  <si>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</si>
  <si>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</si>
  <si>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</si>
  <si>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</si>
  <si>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</si>
  <si>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</si>
  <si>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</si>
  <si>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</si>
  <si>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</si>
  <si>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</si>
  <si>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</si>
  <si>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</si>
  <si>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</si>
  <si>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</si>
  <si>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</si>
  <si>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</si>
  <si>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</si>
  <si>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</si>
  <si>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</si>
  <si>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</si>
  <si>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</si>
  <si>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</si>
  <si>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</si>
  <si>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</si>
  <si>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</si>
  <si>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</si>
  <si>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</si>
  <si>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</si>
  <si>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</si>
  <si>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</si>
  <si>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</si>
  <si>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</si>
  <si>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</si>
  <si>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</si>
  <si>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</si>
  <si>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</si>
  <si>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</si>
  <si>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</si>
  <si>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</si>
  <si>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</si>
  <si>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</si>
  <si>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</si>
  <si>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</si>
  <si>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</si>
  <si>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</si>
  <si>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</si>
  <si>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</si>
  <si>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</si>
  <si>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</si>
  <si>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</si>
  <si>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</si>
  <si>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</si>
  <si>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</si>
  <si>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</si>
  <si>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</si>
  <si>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</si>
  <si>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</si>
  <si>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</si>
  <si>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</si>
  <si>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</si>
  <si>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</si>
  <si>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</si>
  <si>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</si>
  <si>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</si>
  <si>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</si>
  <si>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</si>
  <si>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</si>
  <si>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</si>
  <si>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</si>
  <si>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</si>
  <si>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</si>
  <si>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</si>
  <si>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</si>
  <si>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</si>
  <si>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</si>
  <si>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</si>
  <si>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</si>
  <si>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</si>
  <si>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</si>
  <si>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</si>
  <si>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</si>
  <si>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</si>
  <si>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</si>
  <si>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</si>
  <si>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</si>
  <si>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</si>
  <si>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</si>
  <si>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</si>
  <si>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</si>
  <si>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</si>
  <si>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</si>
  <si>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</si>
  <si>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</si>
  <si>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</si>
  <si>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</si>
  <si>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</si>
  <si>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</si>
  <si>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</si>
  <si>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</si>
  <si>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</si>
  <si>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</si>
  <si>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</si>
  <si>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</si>
  <si>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</si>
  <si>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</si>
  <si>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</si>
  <si>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</si>
  <si>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</si>
  <si>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</si>
  <si>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</si>
  <si>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</si>
  <si>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</si>
  <si>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</si>
  <si>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</si>
  <si>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</si>
  <si>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</si>
  <si>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</si>
  <si>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</si>
  <si>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</si>
  <si>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</si>
  <si>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</si>
  <si>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</si>
  <si>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</si>
  <si>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</si>
  <si>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</si>
  <si>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</si>
  <si>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</si>
  <si>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</si>
  <si>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</si>
  <si>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</si>
  <si>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</si>
  <si>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</si>
  <si>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</si>
  <si>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</si>
  <si>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</si>
  <si>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</si>
  <si>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</si>
  <si>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</si>
  <si>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</si>
  <si>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</si>
  <si>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</si>
  <si>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</si>
  <si>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</si>
  <si>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</si>
  <si>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</si>
  <si>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</si>
  <si>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</si>
  <si>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</si>
  <si>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</si>
  <si>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</si>
  <si>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</si>
  <si>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</si>
  <si>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</si>
  <si>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</si>
  <si>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</si>
  <si>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</si>
  <si>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</si>
  <si>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</si>
  <si>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</si>
  <si>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</si>
  <si>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</si>
  <si>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</si>
  <si>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</si>
  <si>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</si>
  <si>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</si>
  <si>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</si>
  <si>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</si>
  <si>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</si>
  <si>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</si>
  <si>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</si>
  <si>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</si>
  <si>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</si>
  <si>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</si>
  <si>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</si>
  <si>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</si>
  <si>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</si>
  <si>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</si>
  <si>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</si>
  <si>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</si>
  <si>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</si>
  <si>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</si>
  <si>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</si>
  <si>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</si>
  <si>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</si>
  <si>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</si>
  <si>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</si>
  <si>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</si>
  <si>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</si>
  <si>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</si>
  <si>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</si>
  <si>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</si>
  <si>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</si>
  <si>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</si>
  <si>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</si>
  <si>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</si>
  <si>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</si>
  <si>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</si>
  <si>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</si>
  <si>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</si>
  <si>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</si>
  <si>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</si>
  <si>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</si>
  <si>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</si>
  <si>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</si>
  <si>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</si>
  <si>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</si>
  <si>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</si>
  <si>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</si>
  <si>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</si>
  <si>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</si>
  <si>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</si>
  <si>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</si>
  <si>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</si>
  <si>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</si>
  <si>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</si>
  <si>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</si>
  <si>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</si>
  <si>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</si>
  <si>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</si>
  <si>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</si>
  <si>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</si>
  <si>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</si>
  <si>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</si>
  <si>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</si>
  <si>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</si>
  <si>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</si>
  <si>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</si>
  <si>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</si>
  <si>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</si>
  <si>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</si>
  <si>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</si>
  <si>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</si>
  <si>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</si>
  <si>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</si>
  <si>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</si>
  <si>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</si>
  <si>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</si>
  <si>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</si>
  <si>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</si>
  <si>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</si>
  <si>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</si>
  <si>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</si>
  <si>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</si>
  <si>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</si>
  <si>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</si>
  <si>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</si>
  <si>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</si>
  <si>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</si>
  <si>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</si>
  <si>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</si>
  <si>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</si>
  <si>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</si>
  <si>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</si>
  <si>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</si>
  <si>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</si>
  <si>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</si>
  <si>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</si>
  <si>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</si>
  <si>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</si>
  <si>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</si>
  <si>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</si>
  <si>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</si>
  <si>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</si>
  <si>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</si>
  <si>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</si>
  <si>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</si>
  <si>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</si>
  <si>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</si>
  <si>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</si>
  <si>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</si>
  <si>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</si>
  <si>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</si>
  <si>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</si>
  <si>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</si>
  <si>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</si>
  <si>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</si>
  <si>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</si>
  <si>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</si>
  <si>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</si>
  <si>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</si>
  <si>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</si>
  <si>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</si>
  <si>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</si>
  <si>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</si>
  <si>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</si>
  <si>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</si>
  <si>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</si>
  <si>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</si>
  <si>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</si>
  <si>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</si>
  <si>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</si>
  <si>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</si>
  <si>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</si>
  <si>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</si>
  <si>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</si>
  <si>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</si>
  <si>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</si>
  <si>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</si>
  <si>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</si>
  <si>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</si>
  <si>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</si>
  <si>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</si>
  <si>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</si>
  <si>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</si>
  <si>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</si>
  <si>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</si>
  <si>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</si>
  <si>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</si>
  <si>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</si>
  <si>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</si>
  <si>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</si>
  <si>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</si>
  <si>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</si>
  <si>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</si>
  <si>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</si>
  <si>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</si>
  <si>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</si>
  <si>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</si>
  <si>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</si>
  <si>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</si>
  <si>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</si>
  <si>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</si>
  <si>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</si>
  <si>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</si>
  <si>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</si>
  <si>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</si>
  <si>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</si>
  <si>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</si>
  <si>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</si>
  <si>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</si>
  <si>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</si>
  <si>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</si>
  <si>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</si>
  <si>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</si>
  <si>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</si>
  <si>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</si>
  <si>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</si>
  <si>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</si>
  <si>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</si>
  <si>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</si>
  <si>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</si>
  <si>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</si>
  <si>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</si>
  <si>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</si>
  <si>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</si>
  <si>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</si>
  <si>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</si>
  <si>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</si>
  <si>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</si>
  <si>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</si>
  <si>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</si>
  <si>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</si>
  <si>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</si>
  <si>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</si>
  <si>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</si>
  <si>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</si>
  <si>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</si>
  <si>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</si>
  <si>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</si>
  <si>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</si>
  <si>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</si>
  <si>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</si>
  <si>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</si>
  <si>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</si>
  <si>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</si>
  <si>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</si>
  <si>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</si>
  <si>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</si>
  <si>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</si>
  <si>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</si>
  <si>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</si>
  <si>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</si>
  <si>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</si>
  <si>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</si>
  <si>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</si>
  <si>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</si>
  <si>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</si>
  <si>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</si>
  <si>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</si>
  <si>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</si>
  <si>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</si>
  <si>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</si>
  <si>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</si>
  <si>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</si>
  <si>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</si>
  <si>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</si>
  <si>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</si>
  <si>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</si>
  <si>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</si>
  <si>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</si>
  <si>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</si>
  <si>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</si>
  <si>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</si>
  <si>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</si>
  <si>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</si>
  <si>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</si>
  <si>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</si>
  <si>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</si>
  <si>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</si>
  <si>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</si>
  <si>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</si>
  <si>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</si>
  <si>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</si>
  <si>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</si>
  <si>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</si>
  <si>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</si>
  <si>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</si>
  <si>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</si>
  <si>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</si>
  <si>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</si>
  <si>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</si>
  <si>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</si>
  <si>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</si>
  <si>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</si>
  <si>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</si>
  <si>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</si>
  <si>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</si>
  <si>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</si>
  <si>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</si>
  <si>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</si>
  <si>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</si>
  <si>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</si>
  <si>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</si>
  <si>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</si>
  <si>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</si>
  <si>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</si>
  <si>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</si>
  <si>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</si>
  <si>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</si>
  <si>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</si>
  <si>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</si>
  <si>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</si>
  <si>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</si>
  <si>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</si>
  <si>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</si>
  <si>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</si>
  <si>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</si>
  <si>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</si>
  <si>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</si>
  <si>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</si>
  <si>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</si>
  <si>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</si>
  <si>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</si>
  <si>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</si>
  <si>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</si>
  <si>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</si>
  <si>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</si>
  <si>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</si>
  <si>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</si>
  <si>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</si>
  <si>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</si>
  <si>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</si>
  <si>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</si>
  <si>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</si>
  <si>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</si>
  <si>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</si>
  <si>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</si>
  <si>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</si>
  <si>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</si>
  <si>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</si>
  <si>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</si>
  <si>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</si>
  <si>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</si>
  <si>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</si>
  <si>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</si>
  <si>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</si>
  <si>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</si>
  <si>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</si>
  <si>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</si>
  <si>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</si>
  <si>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</si>
  <si>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</si>
  <si>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</si>
  <si>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</si>
  <si>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</si>
  <si>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</si>
  <si>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</si>
  <si>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</si>
  <si>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</si>
  <si>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</si>
  <si>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</si>
  <si>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</si>
  <si>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</si>
  <si>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</si>
  <si>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</si>
  <si>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</si>
  <si>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</si>
  <si>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</si>
  <si>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</si>
  <si>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</si>
  <si>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</si>
  <si>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</si>
  <si>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</si>
  <si>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</si>
  <si>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</si>
  <si>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</si>
  <si>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</si>
  <si>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</si>
  <si>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</si>
  <si>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</si>
  <si>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</si>
  <si>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</si>
  <si>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</si>
  <si>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</si>
  <si>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</si>
  <si>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</si>
  <si>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</si>
  <si>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</si>
  <si>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</si>
  <si>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</si>
  <si>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</si>
  <si>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</si>
  <si>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</si>
  <si>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</si>
  <si>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</si>
  <si>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</si>
  <si>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</si>
  <si>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</si>
  <si>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</si>
  <si>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</si>
  <si>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</si>
  <si>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</si>
  <si>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</si>
  <si>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</si>
  <si>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</si>
  <si>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</si>
  <si>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</si>
  <si>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</si>
  <si>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</si>
  <si>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</si>
  <si>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</si>
  <si>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</si>
  <si>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</si>
  <si>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</si>
  <si>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</si>
  <si>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</si>
  <si>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</si>
  <si>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</si>
  <si>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</si>
  <si>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</si>
  <si>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</si>
  <si>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</si>
  <si>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</si>
  <si>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</si>
  <si>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</si>
  <si>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</si>
  <si>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</si>
  <si>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</si>
  <si>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</si>
  <si>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</si>
  <si>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</si>
  <si>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</si>
  <si>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</si>
  <si>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</si>
  <si>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</si>
  <si>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</si>
  <si>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</si>
  <si>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</si>
  <si>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</si>
  <si>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</si>
  <si>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</si>
  <si>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</si>
  <si>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</si>
  <si>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</si>
  <si>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</si>
  <si>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</si>
  <si>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</si>
  <si>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</si>
  <si>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</si>
  <si>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</si>
  <si>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</si>
  <si>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</si>
  <si>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</si>
  <si>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</si>
  <si>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</si>
  <si>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</si>
  <si>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</si>
  <si>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</si>
  <si>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</si>
  <si>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</si>
  <si>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</si>
  <si>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</si>
  <si>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</si>
  <si>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</si>
  <si>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</si>
  <si>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</si>
  <si>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</si>
  <si>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</si>
  <si>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</si>
  <si>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</si>
  <si>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</si>
  <si>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</si>
  <si>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</si>
  <si>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</si>
  <si>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</si>
  <si>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</si>
  <si>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</si>
  <si>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</si>
  <si>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</si>
  <si>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</si>
  <si>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</si>
  <si>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</si>
  <si>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</si>
  <si>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</si>
  <si>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</si>
  <si>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</si>
  <si>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</si>
  <si>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</si>
  <si>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</si>
  <si>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</si>
  <si>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</si>
  <si>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</si>
  <si>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</si>
  <si>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</si>
  <si>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</si>
  <si>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</si>
  <si>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</si>
  <si>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</si>
  <si>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</si>
  <si>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</si>
  <si>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</si>
  <si>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</si>
  <si>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</si>
  <si>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</si>
  <si>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</si>
  <si>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</si>
  <si>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</si>
  <si>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</si>
  <si>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</si>
  <si>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</si>
  <si>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</si>
  <si>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</si>
  <si>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</si>
  <si>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</si>
  <si>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</si>
  <si>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</si>
  <si>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</si>
  <si>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</si>
  <si>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</si>
  <si>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</si>
  <si>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</si>
  <si>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</si>
  <si>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</si>
  <si>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</si>
  <si>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</si>
  <si>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</si>
  <si>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</si>
  <si>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</si>
  <si>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</si>
  <si>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</si>
  <si>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</si>
  <si>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</si>
  <si>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</si>
  <si>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</si>
  <si>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</si>
  <si>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</si>
  <si>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</si>
  <si>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</si>
  <si>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</si>
  <si>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</si>
  <si>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</si>
  <si>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</si>
  <si>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</si>
  <si>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</si>
  <si>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</si>
  <si>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</si>
  <si>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</si>
  <si>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</si>
  <si>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</si>
  <si>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</si>
  <si>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</si>
  <si>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</si>
  <si>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</si>
  <si>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</si>
  <si>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</si>
  <si>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</si>
  <si>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</si>
  <si>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</si>
  <si>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</si>
  <si>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</si>
  <si>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</si>
  <si>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</si>
  <si>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</si>
  <si>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</si>
  <si>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</si>
  <si>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</si>
  <si>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</si>
  <si>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</si>
  <si>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</si>
  <si>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</si>
  <si>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</si>
  <si>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</si>
  <si>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</si>
  <si>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</si>
  <si>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</si>
  <si>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</si>
  <si>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</si>
  <si>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</si>
  <si>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</si>
  <si>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</si>
  <si>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</si>
  <si>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</si>
  <si>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</si>
  <si>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</si>
  <si>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</si>
  <si>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</si>
  <si>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</si>
  <si>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</si>
  <si>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</si>
  <si>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</si>
  <si>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</si>
  <si>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</si>
  <si>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</si>
  <si>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</si>
  <si>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</si>
  <si>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</si>
  <si>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</si>
  <si>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</si>
  <si>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</si>
  <si>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</si>
  <si>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</si>
  <si>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</si>
  <si>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</si>
  <si>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</si>
  <si>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</si>
  <si>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</si>
  <si>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</si>
  <si>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</si>
  <si>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</si>
  <si>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</si>
  <si>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</si>
  <si>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</si>
  <si>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</si>
  <si>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</si>
  <si>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</si>
  <si>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</si>
  <si>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</si>
  <si>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</si>
  <si>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</si>
  <si>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</si>
  <si>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</si>
  <si>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</si>
  <si>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</si>
  <si>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</si>
  <si>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</si>
  <si>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</si>
  <si>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</si>
  <si>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</si>
  <si>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</si>
  <si>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</si>
  <si>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</si>
  <si>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</si>
  <si>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</si>
  <si>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</si>
  <si>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</si>
  <si>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</si>
  <si>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</si>
  <si>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</si>
  <si>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</si>
  <si>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</si>
  <si>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</si>
  <si>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</si>
  <si>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</si>
  <si>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</si>
  <si>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</si>
  <si>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</si>
  <si>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</si>
  <si>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</si>
  <si>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</si>
  <si>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</si>
  <si>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</si>
  <si>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</si>
  <si>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</si>
  <si>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</si>
  <si>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</si>
  <si>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</si>
  <si>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</si>
  <si>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</si>
  <si>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</si>
  <si>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</si>
  <si>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</si>
  <si>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</si>
  <si>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</si>
  <si>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</si>
  <si>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</si>
  <si>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</si>
  <si>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</si>
  <si>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</si>
  <si>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</si>
  <si>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</si>
  <si>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</si>
  <si>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</si>
  <si>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</si>
  <si>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</si>
  <si>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</si>
  <si>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</si>
  <si>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</si>
  <si>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</si>
  <si>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</si>
  <si>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</si>
  <si>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</si>
  <si>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</si>
  <si>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</si>
  <si>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</si>
  <si>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</si>
  <si>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</si>
  <si>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</si>
  <si>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</si>
  <si>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</si>
  <si>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</si>
  <si>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</si>
  <si>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</si>
  <si>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</si>
  <si>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</si>
  <si>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</si>
  <si>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</si>
  <si>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</si>
  <si>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</si>
  <si>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</si>
  <si>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</si>
  <si>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</si>
  <si>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</si>
  <si>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</si>
  <si>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</si>
  <si>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</si>
  <si>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</si>
  <si>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</si>
  <si>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</si>
  <si>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</si>
  <si>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</si>
  <si>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</si>
  <si>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</si>
  <si>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</si>
  <si>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</si>
  <si>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</si>
  <si>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</si>
  <si>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</si>
  <si>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</si>
  <si>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</si>
  <si>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</si>
  <si>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</si>
  <si>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</si>
  <si>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</si>
  <si>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</si>
  <si>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</si>
  <si>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</si>
  <si>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</si>
  <si>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</si>
  <si>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</si>
  <si>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</si>
  <si>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</si>
  <si>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</si>
  <si>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</si>
  <si>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</si>
  <si>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</si>
  <si>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</si>
  <si>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</si>
  <si>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</si>
  <si>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</si>
  <si>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</si>
  <si>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</si>
  <si>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</si>
  <si>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</si>
  <si>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</si>
  <si>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</si>
  <si>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</si>
  <si>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</si>
  <si>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</si>
  <si>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</si>
  <si>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</si>
  <si>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</si>
  <si>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</si>
  <si>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</si>
  <si>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</si>
  <si>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</si>
  <si>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</si>
  <si>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</si>
  <si>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</si>
  <si>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</si>
  <si>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</si>
  <si>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</si>
  <si>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</si>
  <si>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</si>
  <si>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</si>
  <si>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</si>
  <si>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</si>
  <si>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</si>
  <si>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</si>
  <si>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</si>
  <si>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</si>
  <si>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</si>
  <si>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</si>
  <si>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</si>
  <si>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</si>
  <si>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</si>
  <si>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</si>
  <si>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</si>
  <si>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</si>
  <si>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</si>
  <si>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</si>
  <si>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</si>
  <si>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</si>
  <si>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</si>
  <si>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</si>
  <si>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</si>
  <si>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</si>
  <si>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</si>
  <si>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</si>
  <si>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</si>
  <si>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</si>
  <si>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</si>
  <si>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</si>
  <si>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</si>
  <si>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</si>
  <si>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</si>
  <si>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</si>
  <si>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</si>
  <si>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</si>
  <si>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</si>
  <si>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</si>
  <si>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</si>
  <si>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</si>
  <si>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</si>
  <si>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</si>
  <si>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</si>
  <si>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</si>
  <si>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</si>
  <si>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</si>
  <si>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</si>
  <si>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</si>
  <si>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</si>
  <si>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</si>
  <si>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</si>
  <si>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</si>
  <si>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</si>
  <si>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</si>
  <si>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</si>
  <si>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</si>
  <si>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</si>
  <si>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</si>
  <si>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</si>
  <si>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</si>
  <si>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</si>
  <si>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</si>
  <si>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</si>
  <si>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</si>
  <si>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</si>
  <si>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</si>
  <si>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</si>
  <si>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</si>
  <si>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</si>
  <si>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</si>
  <si>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</si>
  <si>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</si>
  <si>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</si>
  <si>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</si>
  <si>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</si>
  <si>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</si>
  <si>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</si>
  <si>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</si>
  <si>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</si>
  <si>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</si>
  <si>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</si>
  <si>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</si>
  <si>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</si>
  <si>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</si>
  <si>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</si>
  <si>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</si>
  <si>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</si>
  <si>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</si>
  <si>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</si>
  <si>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</si>
  <si>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</si>
  <si>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</si>
  <si>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</si>
  <si>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</si>
  <si>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</si>
  <si>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</si>
  <si>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</si>
  <si>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</si>
  <si>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</si>
  <si>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</si>
  <si>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</si>
  <si>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</si>
  <si>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</si>
  <si>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</si>
  <si>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</si>
  <si>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</si>
  <si>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</si>
  <si>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</si>
  <si>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</si>
  <si>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</si>
  <si>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</si>
  <si>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</si>
  <si>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</si>
  <si>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</si>
  <si>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</si>
  <si>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</si>
  <si>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</si>
  <si>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</si>
  <si>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</si>
  <si>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</si>
  <si>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</si>
  <si>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</si>
  <si>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</si>
  <si>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</si>
  <si>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</si>
  <si>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</si>
  <si>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</si>
  <si>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</si>
  <si>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</si>
  <si>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</si>
  <si>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</si>
  <si>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</si>
  <si>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</si>
  <si>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</si>
  <si>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</si>
  <si>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</si>
  <si>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</si>
  <si>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</si>
  <si>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</si>
  <si>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</si>
  <si>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</si>
  <si>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</si>
  <si>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</si>
  <si>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</si>
  <si>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</si>
  <si>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</si>
  <si>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</si>
  <si>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</si>
  <si>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</si>
  <si>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</si>
  <si>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</si>
  <si>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</si>
  <si>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</si>
  <si>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</si>
  <si>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</si>
  <si>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</si>
  <si>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</si>
  <si>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</si>
  <si>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</si>
  <si>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</si>
  <si>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</si>
  <si>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</si>
  <si>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</si>
  <si>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</si>
  <si>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</si>
  <si>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</si>
  <si>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</si>
  <si>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</si>
  <si>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</si>
  <si>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</si>
  <si>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</si>
  <si>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</si>
  <si>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</si>
  <si>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</si>
  <si>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</si>
  <si>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</si>
  <si>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</si>
  <si>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</si>
  <si>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</si>
  <si>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</si>
  <si>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</si>
  <si>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</si>
  <si>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</si>
  <si>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</si>
  <si>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</si>
  <si>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</si>
  <si>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</si>
  <si>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</si>
  <si>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</si>
  <si>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</si>
  <si>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</si>
  <si>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</si>
  <si>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</si>
  <si>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</si>
  <si>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</si>
  <si>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</si>
  <si>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</si>
  <si>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</si>
  <si>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</si>
  <si>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</si>
  <si>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</si>
  <si>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</si>
  <si>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</si>
  <si>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</si>
  <si>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</si>
  <si>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</si>
  <si>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</si>
  <si>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</si>
  <si>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</si>
  <si>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</si>
  <si>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</si>
  <si>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</si>
  <si>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</si>
  <si>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</si>
  <si>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</si>
  <si>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</si>
  <si>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</si>
  <si>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</si>
  <si>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</si>
  <si>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</si>
  <si>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</si>
  <si>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</si>
  <si>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</si>
  <si>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</si>
  <si>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</si>
  <si>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</si>
  <si>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</si>
  <si>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</si>
  <si>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</si>
  <si>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</si>
  <si>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</si>
  <si>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</si>
  <si>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</si>
  <si>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</si>
  <si>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</si>
  <si>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</si>
  <si>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</si>
  <si>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</si>
  <si>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</si>
  <si>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</si>
  <si>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</si>
  <si>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</si>
  <si>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</si>
  <si>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</si>
  <si>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</si>
  <si>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</si>
  <si>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</si>
  <si>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</si>
  <si>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</si>
  <si>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</si>
  <si>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</si>
  <si>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</si>
  <si>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</si>
  <si>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</si>
  <si>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</si>
  <si>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</si>
  <si>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</si>
  <si>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</si>
  <si>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</si>
  <si>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</si>
  <si>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</si>
  <si>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</si>
  <si>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</si>
  <si>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</si>
  <si>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</si>
  <si>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</si>
  <si>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</si>
  <si>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</si>
  <si>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</si>
  <si>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</si>
  <si>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</si>
  <si>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</si>
  <si>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</si>
  <si>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</si>
  <si>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</si>
  <si>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</si>
  <si>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</si>
  <si>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</si>
  <si>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</si>
  <si>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</si>
  <si>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</si>
  <si>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</si>
  <si>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</si>
  <si>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</si>
  <si>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</si>
  <si>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</si>
  <si>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</si>
  <si>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</si>
  <si>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</si>
  <si>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</si>
  <si>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</si>
  <si>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</si>
  <si>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</si>
  <si>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</si>
  <si>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</si>
  <si>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</si>
  <si>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</si>
  <si>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</si>
  <si>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</si>
  <si>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</si>
  <si>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</si>
  <si>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</si>
  <si>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</si>
  <si>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</si>
  <si>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</si>
  <si>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</si>
  <si>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</si>
  <si>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</si>
  <si>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</si>
  <si>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</si>
  <si>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</si>
  <si>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</si>
  <si>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</si>
  <si>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</si>
  <si>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</si>
  <si>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</si>
  <si>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</si>
  <si>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</si>
  <si>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</si>
  <si>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</si>
  <si>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</si>
  <si>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</si>
  <si>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</si>
  <si>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</si>
  <si>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</si>
  <si>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</si>
  <si>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</si>
  <si>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</si>
  <si>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</si>
  <si>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</si>
  <si>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</si>
  <si>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</si>
  <si>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</si>
  <si>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</si>
  <si>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</si>
  <si>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</si>
  <si>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</si>
  <si>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</si>
  <si>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</si>
  <si>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</si>
  <si>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</si>
  <si>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</si>
  <si>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</si>
  <si>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</si>
  <si>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</si>
  <si>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</si>
  <si>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</si>
  <si>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</si>
  <si>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</si>
  <si>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</si>
  <si>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</si>
  <si>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</si>
  <si>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</si>
  <si>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</si>
  <si>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</si>
  <si>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</si>
  <si>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</si>
  <si>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</si>
  <si>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</si>
  <si>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</si>
  <si>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</si>
  <si>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</si>
  <si>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</si>
  <si>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</si>
  <si>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</si>
  <si>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</si>
  <si>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</si>
  <si>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</si>
  <si>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</si>
  <si>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</si>
  <si>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</si>
  <si>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</si>
  <si>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</si>
  <si>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</si>
  <si>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</si>
  <si>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</si>
  <si>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</si>
  <si>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</si>
  <si>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</si>
  <si>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</si>
  <si>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</si>
  <si>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</si>
  <si>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</si>
  <si>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</si>
  <si>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</si>
  <si>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</si>
  <si>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</si>
  <si>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</si>
  <si>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</si>
  <si>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</si>
  <si>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</si>
  <si>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</si>
  <si>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</si>
  <si>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</si>
  <si>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</si>
  <si>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</si>
  <si>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</si>
  <si>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</si>
  <si>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</si>
  <si>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</si>
  <si>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</si>
  <si>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</si>
  <si>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</si>
  <si>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</si>
  <si>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</si>
  <si>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</si>
  <si>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</si>
  <si>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</si>
  <si>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</si>
  <si>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</si>
  <si>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</si>
  <si>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</si>
  <si>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</si>
  <si>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</si>
  <si>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</si>
  <si>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</si>
  <si>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</si>
  <si>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</si>
  <si>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</si>
  <si>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</si>
  <si>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</si>
  <si>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</si>
  <si>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</si>
  <si>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</si>
  <si>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</si>
  <si>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</si>
  <si>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</si>
  <si>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</si>
  <si>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</si>
  <si>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</si>
  <si>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</si>
  <si>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</si>
  <si>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</si>
  <si>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</si>
  <si>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</si>
  <si>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</si>
  <si>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</si>
  <si>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</si>
  <si>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</si>
  <si>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</si>
  <si>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</si>
  <si>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</si>
  <si>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</si>
  <si>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</si>
  <si>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</si>
  <si>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</si>
  <si>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</si>
  <si>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</si>
  <si>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</si>
  <si>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</si>
  <si>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</si>
  <si>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</si>
  <si>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</si>
  <si>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</si>
  <si>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</si>
  <si>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</si>
  <si>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</si>
  <si>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</si>
  <si>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</si>
  <si>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</si>
  <si>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</si>
  <si>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</si>
  <si>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</si>
  <si>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</si>
  <si>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</si>
  <si>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</si>
  <si>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</si>
  <si>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</si>
  <si>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</si>
  <si>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</si>
  <si>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</si>
  <si>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</si>
  <si>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</si>
  <si>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</si>
  <si>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</si>
  <si>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</si>
  <si>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</si>
  <si>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</si>
  <si>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</si>
  <si>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</si>
  <si>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</si>
  <si>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</si>
  <si>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</si>
  <si>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</si>
  <si>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</si>
  <si>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</si>
  <si>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</si>
  <si>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</si>
  <si>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</si>
  <si>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</si>
  <si>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</si>
  <si>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</si>
  <si>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</si>
  <si>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</si>
  <si>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</si>
  <si>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</si>
  <si>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</si>
  <si>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</si>
  <si>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</si>
  <si>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</si>
  <si>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</si>
  <si>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</si>
  <si>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</si>
  <si>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</si>
  <si>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</si>
  <si>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</si>
  <si>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</si>
  <si>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</si>
  <si>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</si>
  <si>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</si>
  <si>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</si>
  <si>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</si>
  <si>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</si>
  <si>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</si>
  <si>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</si>
  <si>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</si>
  <si>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</si>
  <si>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</si>
  <si>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</si>
  <si>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</si>
  <si>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</si>
  <si>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</si>
  <si>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</si>
  <si>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</si>
  <si>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</si>
  <si>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</si>
  <si>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</si>
  <si>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</si>
  <si>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</si>
  <si>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</si>
  <si>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</si>
  <si>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</si>
  <si>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</si>
  <si>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</si>
  <si>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</si>
  <si>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</si>
  <si>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</si>
  <si>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</si>
  <si>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</si>
  <si>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</si>
  <si>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</si>
  <si>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</si>
  <si>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</si>
  <si>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</si>
  <si>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</si>
  <si>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</si>
  <si>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</si>
  <si>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</si>
  <si>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</si>
  <si>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</si>
  <si>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</si>
  <si>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</si>
  <si>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</si>
  <si>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</si>
  <si>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</si>
  <si>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</si>
  <si>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</si>
  <si>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</si>
  <si>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</si>
  <si>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</si>
  <si>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</si>
  <si>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</si>
  <si>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</si>
  <si>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</si>
  <si>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</si>
  <si>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</si>
  <si>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</si>
  <si>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</si>
  <si>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</si>
  <si>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</si>
  <si>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</si>
  <si>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</si>
  <si>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</si>
  <si>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</si>
  <si>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</si>
  <si>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</si>
  <si>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</si>
  <si>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</si>
  <si>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</si>
  <si>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</si>
  <si>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</si>
  <si>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</si>
  <si>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</si>
  <si>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</si>
  <si>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</si>
  <si>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</si>
  <si>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</si>
  <si>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</si>
  <si>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</si>
  <si>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</si>
  <si>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</si>
  <si>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</si>
  <si>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</si>
  <si>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</si>
  <si>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</si>
  <si>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</si>
  <si>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</si>
  <si>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</si>
  <si>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</si>
  <si>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</si>
  <si>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</si>
  <si>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</si>
  <si>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</si>
  <si>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</si>
  <si>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</si>
  <si>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</si>
  <si>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</si>
  <si>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</si>
  <si>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</si>
  <si>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</si>
  <si>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</si>
  <si>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</si>
  <si>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</si>
  <si>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</si>
  <si>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</si>
  <si>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</si>
  <si>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</si>
  <si>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</si>
  <si>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</si>
  <si>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</si>
  <si>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</si>
  <si>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</si>
  <si>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</si>
  <si>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</si>
  <si>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</si>
  <si>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</si>
  <si>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</si>
  <si>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</si>
  <si>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</si>
  <si>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</si>
  <si>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</si>
  <si>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</si>
  <si>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</si>
  <si>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</si>
  <si>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</si>
  <si>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</si>
  <si>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</si>
  <si>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</si>
  <si>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</si>
  <si>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</si>
  <si>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</si>
  <si>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</si>
  <si>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</si>
  <si>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</si>
  <si>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</si>
  <si>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</si>
  <si>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</si>
  <si>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</si>
  <si>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</si>
  <si>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</si>
  <si>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</si>
  <si>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</si>
  <si>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</si>
  <si>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</si>
  <si>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</si>
  <si>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</si>
  <si>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</si>
  <si>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</si>
  <si>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</si>
  <si>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</si>
  <si>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</si>
  <si>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</si>
  <si>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</si>
  <si>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</si>
  <si>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</si>
  <si>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</si>
  <si>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</si>
  <si>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</si>
  <si>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</si>
  <si>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</si>
  <si>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</si>
  <si>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</si>
  <si>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</si>
  <si>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</si>
  <si>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</si>
  <si>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</si>
  <si>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</si>
  <si>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</si>
  <si>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</si>
  <si>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</si>
  <si>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</si>
  <si>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</si>
  <si>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</si>
  <si>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</si>
  <si>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</si>
  <si>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</si>
  <si>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</si>
  <si>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</si>
  <si>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</si>
  <si>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</si>
  <si>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</si>
  <si>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</si>
  <si>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</si>
  <si>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</si>
  <si>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</si>
  <si>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</si>
  <si>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</si>
  <si>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</si>
  <si>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</si>
  <si>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</si>
  <si>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</si>
  <si>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</si>
  <si>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</si>
  <si>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</si>
  <si>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</si>
  <si>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</si>
  <si>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</si>
  <si>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</si>
  <si>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</si>
  <si>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</si>
  <si>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</si>
  <si>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</si>
  <si>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</si>
  <si>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</si>
  <si>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</si>
  <si>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</si>
  <si>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</si>
  <si>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</si>
  <si>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</si>
  <si>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</si>
  <si>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</si>
  <si>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</si>
  <si>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</si>
  <si>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</si>
  <si>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</si>
  <si>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</si>
  <si>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</si>
  <si>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</si>
  <si>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</si>
  <si>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</si>
  <si>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</si>
  <si>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</si>
  <si>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</si>
  <si>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</si>
  <si>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</si>
  <si>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</si>
  <si>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</si>
  <si>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</si>
  <si>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</si>
  <si>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</si>
  <si>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</si>
  <si>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</si>
  <si>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</si>
  <si>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</si>
  <si>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</si>
  <si>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</si>
  <si>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</si>
  <si>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</si>
  <si>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</si>
  <si>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</si>
  <si>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</si>
  <si>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</si>
  <si>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</si>
  <si>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</si>
  <si>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</si>
  <si>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</si>
  <si>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</si>
  <si>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</si>
  <si>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</si>
  <si>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</si>
  <si>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</si>
  <si>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</si>
  <si>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</si>
  <si>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</si>
  <si>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</si>
  <si>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</si>
  <si>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</si>
  <si>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</si>
  <si>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</si>
  <si>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</si>
  <si>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</si>
  <si>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</si>
  <si>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</si>
  <si>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</si>
  <si>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</si>
  <si>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</si>
  <si>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</si>
  <si>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</si>
  <si>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</si>
  <si>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</si>
  <si>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</si>
  <si>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</si>
  <si>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</si>
  <si>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</si>
  <si>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</si>
  <si>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</si>
  <si>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</si>
  <si>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</si>
  <si>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</si>
  <si>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</si>
  <si>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</si>
  <si>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</si>
  <si>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</si>
  <si>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</si>
  <si>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</si>
  <si>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</si>
  <si>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</si>
  <si>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</si>
  <si>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</si>
  <si>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</si>
  <si>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</si>
  <si>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</si>
  <si>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</si>
  <si>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</si>
  <si>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</si>
  <si>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</si>
  <si>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</si>
  <si>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</si>
  <si>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</si>
  <si>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</si>
  <si>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</si>
  <si>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</si>
  <si>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</si>
  <si>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</si>
  <si>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</si>
  <si>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</si>
  <si>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</si>
  <si>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</si>
  <si>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</si>
  <si>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</si>
  <si>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</si>
  <si>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</si>
  <si>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</si>
  <si>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</si>
  <si>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</si>
  <si>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</si>
  <si>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</si>
  <si>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</si>
  <si>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</si>
  <si>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</si>
  <si>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</si>
  <si>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</si>
  <si>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</si>
  <si>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</si>
  <si>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</si>
  <si>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</si>
  <si>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</si>
  <si>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</si>
  <si>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</si>
  <si>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</si>
  <si>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</si>
  <si>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</si>
  <si>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</si>
  <si>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</si>
  <si>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</si>
  <si>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</si>
  <si>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</si>
  <si>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</si>
  <si>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</si>
  <si>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</si>
  <si>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</si>
  <si>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</si>
  <si>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</si>
  <si>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</si>
  <si>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</si>
  <si>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</si>
  <si>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</si>
  <si>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</si>
  <si>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</si>
  <si>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</si>
  <si>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</si>
  <si>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</si>
  <si>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</si>
  <si>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</si>
  <si>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</si>
  <si>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</si>
  <si>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</si>
  <si>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</si>
  <si>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</si>
  <si>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</si>
  <si>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</si>
  <si>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</si>
  <si>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</si>
  <si>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</si>
  <si>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</si>
  <si>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</si>
  <si>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</si>
  <si>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</si>
  <si>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</si>
  <si>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</si>
  <si>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</si>
  <si>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</si>
  <si>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</si>
  <si>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</si>
  <si>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</si>
  <si>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</si>
  <si>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</si>
  <si>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</si>
  <si>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</si>
  <si>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</si>
  <si>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</si>
  <si>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</si>
  <si>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</si>
  <si>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</si>
  <si>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</si>
  <si>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</si>
  <si>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</si>
  <si>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</si>
  <si>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</si>
  <si>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</si>
  <si>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</si>
  <si>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</si>
  <si>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</si>
  <si>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</si>
  <si>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</si>
  <si>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</si>
  <si>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</si>
  <si>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</si>
  <si>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</si>
  <si>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</si>
  <si>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</si>
  <si>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</si>
  <si>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</si>
  <si>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</si>
  <si>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</si>
  <si>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</si>
  <si>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</si>
  <si>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</si>
  <si>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</si>
  <si>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</si>
  <si>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</si>
  <si>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</si>
  <si>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</si>
  <si>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</si>
  <si>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</si>
  <si>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</si>
  <si>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</si>
  <si>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</si>
  <si>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</si>
  <si>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</si>
  <si>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</si>
  <si>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</si>
  <si>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</si>
  <si>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</si>
  <si>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</si>
  <si>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</si>
  <si>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</si>
  <si>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</si>
  <si>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</si>
  <si>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</si>
  <si>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</si>
  <si>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</si>
  <si>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</si>
  <si>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</si>
  <si>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</si>
  <si>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</si>
  <si>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</si>
  <si>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</si>
  <si>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</si>
  <si>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</si>
  <si>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</si>
  <si>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</si>
  <si>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</si>
  <si>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</si>
  <si>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</si>
  <si>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</si>
  <si>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</si>
  <si>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</si>
  <si>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</si>
  <si>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</si>
  <si>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</si>
  <si>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</si>
  <si>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</si>
  <si>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</si>
  <si>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</si>
  <si>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</si>
  <si>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</si>
  <si>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</si>
  <si>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</si>
  <si>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</si>
  <si>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</si>
  <si>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</si>
  <si>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</si>
  <si>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</si>
  <si>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</si>
  <si>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</si>
  <si>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</si>
  <si>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</si>
  <si>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</si>
  <si>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</si>
  <si>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</si>
  <si>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</si>
  <si>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</si>
  <si>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</si>
  <si>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</si>
  <si>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</si>
  <si>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</si>
  <si>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</si>
  <si>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</si>
  <si>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</si>
  <si>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</si>
  <si>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</si>
  <si>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</si>
  <si>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</si>
  <si>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</si>
  <si>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</si>
  <si>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</si>
  <si>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</si>
  <si>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</si>
  <si>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</si>
  <si>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</si>
  <si>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</si>
  <si>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</si>
  <si>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</si>
  <si>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</si>
  <si>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</si>
  <si>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</si>
  <si>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</si>
  <si>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</si>
  <si>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</si>
  <si>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</si>
  <si>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</si>
  <si>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</si>
  <si>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</si>
  <si>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</si>
  <si>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</si>
  <si>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</si>
  <si>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</si>
  <si>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</si>
  <si>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</si>
  <si>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</si>
  <si>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</si>
  <si>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</si>
  <si>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</si>
  <si>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</si>
  <si>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</si>
  <si>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</si>
  <si>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</si>
  <si>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</si>
  <si>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</si>
  <si>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</si>
  <si>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</si>
  <si>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</si>
  <si>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</si>
  <si>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</si>
  <si>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</si>
  <si>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</si>
  <si>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</si>
  <si>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</si>
  <si>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</si>
  <si>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</si>
  <si>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</si>
  <si>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</si>
  <si>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</si>
  <si>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</si>
  <si>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</si>
  <si>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</si>
  <si>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</si>
  <si>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</si>
  <si>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</si>
  <si>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</si>
  <si>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</si>
  <si>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</si>
  <si>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</si>
  <si>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</si>
  <si>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</si>
  <si>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</si>
  <si>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</si>
  <si>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</si>
  <si>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</si>
  <si>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</si>
  <si>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</si>
  <si>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</si>
  <si>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</si>
  <si>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</si>
  <si>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</si>
  <si>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</si>
  <si>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</si>
  <si>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</si>
  <si>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</si>
  <si>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</si>
  <si>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</si>
  <si>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</si>
  <si>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</si>
  <si>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</si>
  <si>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</si>
  <si>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</si>
  <si>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</si>
  <si>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</si>
  <si>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</si>
  <si>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</si>
  <si>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</si>
  <si>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</si>
  <si>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</si>
  <si>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</si>
  <si>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</si>
  <si>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</si>
  <si>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</si>
  <si>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</si>
  <si>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</si>
  <si>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</si>
  <si>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</si>
  <si>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</si>
  <si>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</si>
  <si>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</si>
  <si>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</si>
  <si>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</si>
  <si>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</si>
  <si>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</si>
  <si>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</si>
  <si>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</si>
  <si>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</si>
  <si>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</si>
  <si>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</si>
  <si>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</si>
  <si>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</si>
  <si>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</si>
  <si>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</si>
  <si>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</si>
  <si>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</si>
  <si>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</si>
  <si>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</si>
  <si>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</si>
  <si>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</si>
  <si>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</si>
  <si>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</si>
  <si>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</si>
  <si>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</si>
  <si>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</si>
  <si>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</si>
  <si>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</si>
  <si>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</si>
  <si>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</si>
  <si>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</si>
  <si>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</si>
  <si>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</si>
  <si>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</si>
  <si>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</si>
  <si>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</si>
  <si>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</si>
  <si>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</si>
  <si>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</si>
  <si>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</si>
  <si>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</si>
  <si>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</si>
  <si>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</si>
  <si>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</si>
  <si>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</si>
  <si>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</si>
  <si>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</si>
  <si>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</si>
  <si>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</si>
  <si>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</si>
  <si>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</si>
  <si>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</si>
  <si>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</si>
  <si>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</si>
  <si>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</si>
  <si>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</si>
  <si>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</si>
  <si>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</si>
  <si>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</si>
  <si>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</si>
  <si>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</si>
  <si>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</si>
  <si>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</si>
  <si>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</si>
  <si>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</si>
  <si>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</si>
  <si>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</si>
  <si>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</si>
  <si>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</si>
  <si>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</si>
  <si>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</si>
  <si>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</si>
  <si>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</si>
  <si>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</si>
  <si>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</si>
  <si>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</si>
  <si>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</si>
  <si>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</si>
  <si>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</si>
  <si>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</si>
  <si>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</si>
  <si>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</si>
  <si>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</si>
  <si>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</si>
  <si>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</si>
  <si>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</si>
  <si>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</si>
  <si>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</si>
  <si>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</si>
  <si>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</si>
  <si>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</si>
  <si>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</si>
  <si>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</si>
  <si>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</si>
  <si>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</si>
  <si>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</si>
  <si>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</si>
  <si>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</si>
  <si>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</si>
  <si>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</si>
  <si>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</si>
  <si>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</si>
  <si>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</si>
  <si>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</si>
  <si>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</si>
  <si>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</si>
  <si>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</si>
  <si>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</si>
  <si>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</si>
  <si>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</si>
  <si>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</si>
  <si>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</si>
  <si>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</si>
  <si>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</si>
  <si>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</si>
  <si>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</si>
  <si>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</si>
  <si>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</si>
  <si>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</si>
  <si>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</si>
  <si>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</si>
  <si>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</si>
  <si>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</si>
  <si>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</si>
  <si>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</si>
  <si>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</si>
  <si>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</si>
  <si>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</si>
  <si>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</si>
  <si>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</si>
  <si>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</si>
  <si>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</si>
  <si>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</si>
  <si>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</si>
  <si>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</si>
  <si>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</si>
  <si>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</si>
  <si>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</si>
  <si>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</si>
  <si>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</si>
  <si>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</si>
  <si>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</si>
  <si>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</si>
  <si>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</si>
  <si>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</si>
  <si>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</si>
  <si>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</si>
  <si>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</si>
  <si>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</si>
  <si>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</si>
  <si>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</si>
  <si>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</si>
  <si>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</si>
  <si>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</si>
  <si>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</si>
  <si>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</si>
  <si>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</si>
  <si>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</si>
  <si>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</si>
  <si>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</si>
  <si>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</si>
  <si>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</si>
  <si>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</si>
  <si>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</si>
  <si>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</si>
  <si>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</si>
  <si>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</si>
  <si>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</si>
  <si>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</si>
  <si>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</si>
  <si>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</si>
  <si>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</si>
  <si>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</si>
  <si>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</si>
  <si>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</si>
  <si>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</si>
  <si>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</si>
  <si>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</si>
  <si>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</si>
  <si>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</si>
  <si>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</si>
  <si>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</si>
  <si>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</si>
  <si>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</si>
  <si>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</si>
  <si>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</si>
  <si>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</si>
  <si>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</si>
  <si>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</si>
  <si>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</si>
  <si>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</si>
  <si>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</si>
  <si>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</si>
  <si>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</si>
  <si>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</si>
  <si>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</si>
  <si>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</si>
  <si>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</si>
  <si>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</si>
  <si>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</si>
  <si>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</si>
  <si>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</si>
  <si>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</si>
  <si>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</si>
  <si>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</si>
  <si>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</si>
  <si>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</si>
  <si>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</si>
  <si>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</si>
  <si>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</si>
  <si>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</si>
  <si>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</si>
  <si>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</si>
  <si>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</si>
  <si>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</si>
  <si>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</si>
  <si>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</si>
  <si>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</si>
  <si>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</si>
  <si>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</si>
  <si>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</si>
  <si>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</si>
  <si>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</si>
  <si>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</si>
  <si>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</si>
  <si>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</si>
  <si>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</si>
  <si>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</si>
  <si>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</si>
  <si>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</si>
  <si>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</si>
  <si>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</si>
  <si>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</si>
  <si>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</si>
  <si>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</si>
  <si>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</si>
  <si>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</si>
  <si>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</si>
  <si>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</si>
  <si>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</si>
  <si>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</si>
  <si>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</si>
  <si>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</si>
  <si>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</si>
  <si>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</si>
  <si>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</si>
  <si>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</si>
  <si>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</si>
  <si>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</si>
  <si>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</si>
  <si>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</si>
  <si>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</si>
  <si>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</si>
  <si>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</si>
  <si>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</si>
  <si>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</si>
  <si>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</si>
  <si>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</si>
  <si>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</si>
  <si>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</si>
  <si>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</si>
  <si>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</si>
  <si>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</si>
  <si>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</si>
  <si>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</si>
  <si>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</si>
  <si>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</si>
  <si>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</si>
  <si>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</si>
  <si>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</si>
  <si>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</si>
  <si>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</si>
  <si>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</si>
  <si>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</si>
  <si>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</si>
  <si>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</si>
  <si>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</si>
  <si>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</si>
  <si>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</si>
  <si>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</si>
  <si>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</si>
  <si>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</si>
  <si>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</si>
  <si>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</si>
  <si>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</si>
  <si>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</si>
  <si>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</si>
  <si>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</si>
  <si>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</si>
  <si>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</si>
  <si>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</si>
  <si>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</si>
  <si>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</si>
  <si>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</si>
  <si>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</si>
  <si>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</si>
  <si>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</si>
  <si>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</si>
  <si>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</si>
  <si>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</si>
  <si>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</si>
  <si>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</si>
  <si>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</si>
  <si>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</si>
  <si>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</si>
  <si>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</si>
  <si>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</si>
  <si>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</si>
  <si>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</si>
  <si>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</si>
  <si>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</si>
  <si>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</si>
  <si>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</si>
  <si>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</si>
  <si>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</si>
  <si>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</si>
  <si>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</si>
  <si>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</si>
  <si>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</si>
  <si>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</si>
  <si>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</si>
  <si>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</si>
  <si>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</si>
  <si>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</si>
  <si>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</si>
  <si>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</si>
  <si>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</si>
  <si>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</si>
  <si>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</si>
  <si>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</si>
  <si>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</si>
  <si>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</si>
  <si>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</si>
  <si>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</si>
  <si>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</si>
  <si>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</si>
  <si>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</si>
  <si>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</si>
  <si>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</si>
  <si>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</si>
  <si>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</si>
  <si>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</si>
  <si>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</si>
  <si>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</si>
  <si>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</si>
  <si>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</si>
  <si>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</si>
  <si>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</si>
  <si>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</si>
  <si>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</si>
  <si>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</si>
  <si>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</si>
  <si>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</si>
  <si>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</si>
  <si>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</si>
  <si>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</si>
  <si>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</si>
  <si>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</si>
  <si>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</si>
  <si>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</si>
  <si>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</si>
  <si>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</si>
  <si>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</si>
  <si>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</si>
  <si>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</si>
  <si>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</si>
  <si>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</si>
  <si>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</si>
  <si>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</si>
  <si>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</si>
  <si>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</si>
  <si>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</si>
  <si>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</si>
  <si>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</si>
  <si>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</si>
  <si>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</si>
  <si>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</si>
  <si>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</si>
  <si>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</si>
  <si>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</si>
  <si>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</si>
  <si>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</si>
  <si>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</si>
  <si>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</si>
  <si>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</si>
  <si>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</si>
  <si>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</si>
  <si>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</si>
  <si>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</si>
  <si>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</si>
  <si>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</si>
  <si>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</si>
  <si>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</si>
  <si>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</si>
  <si>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</si>
  <si>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</si>
  <si>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</si>
  <si>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</si>
  <si>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</si>
  <si>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</si>
  <si>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</si>
  <si>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</si>
  <si>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</si>
  <si>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</si>
  <si>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</si>
  <si>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</si>
  <si>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</si>
  <si>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</si>
  <si>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</si>
  <si>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</si>
  <si>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</si>
  <si>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</si>
  <si>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</si>
  <si>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</si>
  <si>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</si>
  <si>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</si>
  <si>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</si>
  <si>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</si>
  <si>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</si>
  <si>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</si>
  <si>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</si>
  <si>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</si>
  <si>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</si>
  <si>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</si>
  <si>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</si>
  <si>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</si>
  <si>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</si>
  <si>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</si>
  <si>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</si>
  <si>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</si>
  <si>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</si>
  <si>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</si>
  <si>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</si>
  <si>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</si>
  <si>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</si>
  <si>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</si>
  <si>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</si>
  <si>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</si>
  <si>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</si>
  <si>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</si>
  <si>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</si>
  <si>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</si>
  <si>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</si>
  <si>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</si>
  <si>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</si>
  <si>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</si>
  <si>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</si>
  <si>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</si>
  <si>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</si>
  <si>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</si>
  <si>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</si>
  <si>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</si>
  <si>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</si>
  <si>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</si>
  <si>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</si>
  <si>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</si>
  <si>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</si>
  <si>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</si>
  <si>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</si>
  <si>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</si>
  <si>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</si>
  <si>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</si>
  <si>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</si>
  <si>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</si>
  <si>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</si>
  <si>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</si>
  <si>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</si>
  <si>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</si>
  <si>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</si>
  <si>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</si>
  <si>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</si>
  <si>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</si>
  <si>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</si>
  <si>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</si>
  <si>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</si>
  <si>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</si>
  <si>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</si>
  <si>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</si>
  <si>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</si>
  <si>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</si>
  <si>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</si>
  <si>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</si>
  <si>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</si>
  <si>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</si>
  <si>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</si>
  <si>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</si>
  <si>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</si>
  <si>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</si>
  <si>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</si>
  <si>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</si>
  <si>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</si>
  <si>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</si>
  <si>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</si>
  <si>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</si>
  <si>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</si>
  <si>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</si>
  <si>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</si>
  <si>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</si>
  <si>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</si>
  <si>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</si>
  <si>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</si>
  <si>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</si>
  <si>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</si>
  <si>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</si>
  <si>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</si>
  <si>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</si>
  <si>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</si>
  <si>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</si>
  <si>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</si>
  <si>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</si>
  <si>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</si>
  <si>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</si>
  <si>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</si>
  <si>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</si>
  <si>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</si>
  <si>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</si>
  <si>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</si>
  <si>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</si>
  <si>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</si>
  <si>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</si>
  <si>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</si>
  <si>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</si>
  <si>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</si>
  <si>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</si>
  <si>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</si>
  <si>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</si>
  <si>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</si>
  <si>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</si>
  <si>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</si>
  <si>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</si>
  <si>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</si>
  <si>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</si>
  <si>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</si>
  <si>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</si>
  <si>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</si>
  <si>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</si>
  <si>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</si>
  <si>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</si>
  <si>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</si>
  <si>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</si>
  <si>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</si>
  <si>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</si>
  <si>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</si>
  <si>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</si>
  <si>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</si>
  <si>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</si>
  <si>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</si>
  <si>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</si>
  <si>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</si>
  <si>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</si>
  <si>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</si>
  <si>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</si>
  <si>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</si>
  <si>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</si>
  <si>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</si>
  <si>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</si>
  <si>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</si>
  <si>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</si>
  <si>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</si>
  <si>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</si>
  <si>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</si>
  <si>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</si>
  <si>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</si>
  <si>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</si>
  <si>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</si>
  <si>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</si>
  <si>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</si>
  <si>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</si>
  <si>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</si>
  <si>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</si>
  <si>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</si>
  <si>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</si>
  <si>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</si>
  <si>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</si>
  <si>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</si>
  <si>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</si>
  <si>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</si>
  <si>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</si>
  <si>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</si>
  <si>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</si>
  <si>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</si>
  <si>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</si>
  <si>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</si>
  <si>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</si>
  <si>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</si>
  <si>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</si>
  <si>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</si>
  <si>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</si>
  <si>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</si>
  <si>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</si>
  <si>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</si>
  <si>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</si>
  <si>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</si>
  <si>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</si>
  <si>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</si>
  <si>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</si>
  <si>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</si>
  <si>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</si>
  <si>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</si>
  <si>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</si>
  <si>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</si>
  <si>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</si>
  <si>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</si>
  <si>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</si>
  <si>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</si>
  <si>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</si>
  <si>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</si>
  <si>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</si>
  <si>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</si>
  <si>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</si>
  <si>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</si>
  <si>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</si>
  <si>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</si>
  <si>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</si>
  <si>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</si>
  <si>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</si>
  <si>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</si>
  <si>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</si>
  <si>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</si>
  <si>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</si>
  <si>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</si>
  <si>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</si>
  <si>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</si>
  <si>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</si>
  <si>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</si>
  <si>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</si>
  <si>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</si>
  <si>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</si>
  <si>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</si>
  <si>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</si>
  <si>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</si>
  <si>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</si>
  <si>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</si>
  <si>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</si>
  <si>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</si>
  <si>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</si>
  <si>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</si>
  <si>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</si>
  <si>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</si>
  <si>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</si>
  <si>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</si>
  <si>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</si>
  <si>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</si>
  <si>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</si>
  <si>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</si>
  <si>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</si>
  <si>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</si>
  <si>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</si>
  <si>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</si>
  <si>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</si>
  <si>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</si>
  <si>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</si>
  <si>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</si>
  <si>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</si>
  <si>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</si>
  <si>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</si>
  <si>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</si>
  <si>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</si>
  <si>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</si>
  <si>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</si>
  <si>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</si>
  <si>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</si>
  <si>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</si>
  <si>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</si>
  <si>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</si>
  <si>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</si>
  <si>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</si>
  <si>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</si>
  <si>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</si>
  <si>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</si>
  <si>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</si>
  <si>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</si>
  <si>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</si>
  <si>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</si>
  <si>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</si>
  <si>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</si>
  <si>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</si>
  <si>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</si>
  <si>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</si>
  <si>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</si>
  <si>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</si>
  <si>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</si>
  <si>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</si>
  <si>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</si>
  <si>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</si>
  <si>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</si>
  <si>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</si>
  <si>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</si>
  <si>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</si>
  <si>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</si>
  <si>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</si>
  <si>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</si>
  <si>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</si>
  <si>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</si>
  <si>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</si>
  <si>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</si>
  <si>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</si>
  <si>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</si>
  <si>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</si>
  <si>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</si>
  <si>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</si>
  <si>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</si>
  <si>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</si>
  <si>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</si>
  <si>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</si>
  <si>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</si>
  <si>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</si>
  <si>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</si>
  <si>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</si>
  <si>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</si>
  <si>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</si>
  <si>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</si>
  <si>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</si>
  <si>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</si>
  <si>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</si>
  <si>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</si>
  <si>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</si>
  <si>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</si>
  <si>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</si>
  <si>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</si>
  <si>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</si>
  <si>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</si>
  <si>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</si>
  <si>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</si>
  <si>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</si>
  <si>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</si>
  <si>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</si>
  <si>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</si>
  <si>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</si>
  <si>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</si>
  <si>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</si>
  <si>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</si>
  <si>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</si>
  <si>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</si>
  <si>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</si>
  <si>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</si>
  <si>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</si>
  <si>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</si>
  <si>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</si>
  <si>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</si>
  <si>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</si>
  <si>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</si>
  <si>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</si>
  <si>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</si>
  <si>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</si>
  <si>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</si>
  <si>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</si>
  <si>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</si>
  <si>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</si>
  <si>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</si>
  <si>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</si>
  <si>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</si>
  <si>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</si>
  <si>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</si>
  <si>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</si>
  <si>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</si>
  <si>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</si>
  <si>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</si>
  <si>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</si>
  <si>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</si>
  <si>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</si>
  <si>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</si>
  <si>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</si>
  <si>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</si>
  <si>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</si>
  <si>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</si>
  <si>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</si>
  <si>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</si>
  <si>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</si>
  <si>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</si>
  <si>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</si>
  <si>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</si>
  <si>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</si>
  <si>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</si>
  <si>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</si>
  <si>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</si>
  <si>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</si>
  <si>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</si>
  <si>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</si>
  <si>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</si>
  <si>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</si>
  <si>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</si>
  <si>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</si>
  <si>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</si>
  <si>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</si>
  <si>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</si>
  <si>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</si>
  <si>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</si>
  <si>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</si>
  <si>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</si>
  <si>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</si>
  <si>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</si>
  <si>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</si>
  <si>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</si>
  <si>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</si>
  <si>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</si>
  <si>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</si>
  <si>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</si>
  <si>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</si>
  <si>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</si>
  <si>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</si>
  <si>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</si>
  <si>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</si>
  <si>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</si>
  <si>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</si>
  <si>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</si>
  <si>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</si>
  <si>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</si>
  <si>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</si>
  <si>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</si>
  <si>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</si>
  <si>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</si>
  <si>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</si>
  <si>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</si>
  <si>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</si>
  <si>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</si>
  <si>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</si>
  <si>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</si>
  <si>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</si>
  <si>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</si>
  <si>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</si>
  <si>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</si>
  <si>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</si>
  <si>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</si>
  <si>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</si>
  <si>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</si>
  <si>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</si>
  <si>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</si>
  <si>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</si>
  <si>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</si>
  <si>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</si>
  <si>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</si>
  <si>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</si>
  <si>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</si>
  <si>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</si>
  <si>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</si>
  <si>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</si>
  <si>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</si>
  <si>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</si>
  <si>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</si>
  <si>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</si>
  <si>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</si>
  <si>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</si>
  <si>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</si>
  <si>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</si>
  <si>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</si>
  <si>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</si>
  <si>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</si>
  <si>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</si>
  <si>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</si>
  <si>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</si>
  <si>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</si>
  <si>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</si>
  <si>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</si>
  <si>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</si>
  <si>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</si>
  <si>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</si>
  <si>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</si>
  <si>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</si>
  <si>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</si>
  <si>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</si>
  <si>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</si>
  <si>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</si>
  <si>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</si>
  <si>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</si>
  <si>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</si>
  <si>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</si>
  <si>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</si>
  <si>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</si>
  <si>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</si>
  <si>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</si>
  <si>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</si>
  <si>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</si>
  <si>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</si>
  <si>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</si>
  <si>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</si>
  <si>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</si>
  <si>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</si>
  <si>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</si>
  <si>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</si>
  <si>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</si>
  <si>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</si>
  <si>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</si>
  <si>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</si>
  <si>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</si>
  <si>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</si>
  <si>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</si>
  <si>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</si>
  <si>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</si>
  <si>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</si>
  <si>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</si>
  <si>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</si>
  <si>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</si>
  <si>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</si>
  <si>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</si>
  <si>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</si>
  <si>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</si>
  <si>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</si>
  <si>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</si>
  <si>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</si>
  <si>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</si>
  <si>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</si>
  <si>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</si>
  <si>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</si>
  <si>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</si>
  <si>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</si>
  <si>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</si>
  <si>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</si>
  <si>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</si>
  <si>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</si>
  <si>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</si>
  <si>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</si>
  <si>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</si>
  <si>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</si>
  <si>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</si>
  <si>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</si>
  <si>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</si>
  <si>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</si>
  <si>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</si>
  <si>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</si>
  <si>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</si>
  <si>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</si>
  <si>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</si>
  <si>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</si>
  <si>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</si>
  <si>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</si>
  <si>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</si>
  <si>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</si>
  <si>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</si>
  <si>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</si>
  <si>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</si>
  <si>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</si>
  <si>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</si>
  <si>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</si>
  <si>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</si>
  <si>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</si>
  <si>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</si>
  <si>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</si>
  <si>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</si>
  <si>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</si>
  <si>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</si>
  <si>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</si>
  <si>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</si>
  <si>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</si>
  <si>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</si>
  <si>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</si>
  <si>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</si>
  <si>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</si>
  <si>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</si>
  <si>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</si>
  <si>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</si>
  <si>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</si>
  <si>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</si>
  <si>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</si>
  <si>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</si>
  <si>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</si>
  <si>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</si>
  <si>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</si>
  <si>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</si>
  <si>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</si>
  <si>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</si>
  <si>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</si>
  <si>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</si>
  <si>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</si>
  <si>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</si>
  <si>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</si>
  <si>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</si>
  <si>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</si>
  <si>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</si>
  <si>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</si>
  <si>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</si>
  <si>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</si>
  <si>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</si>
  <si>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</si>
  <si>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</si>
  <si>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</si>
  <si>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</si>
  <si>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</si>
  <si>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</si>
  <si>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</si>
  <si>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</si>
  <si>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</si>
  <si>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</si>
  <si>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</si>
  <si>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</si>
  <si>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</si>
  <si>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</si>
  <si>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</si>
  <si>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</si>
  <si>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</si>
  <si>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</si>
  <si>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</si>
  <si>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</si>
  <si>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</si>
  <si>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</si>
  <si>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</si>
  <si>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</si>
  <si>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</si>
  <si>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</si>
  <si>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</si>
  <si>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</si>
  <si>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</si>
  <si>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</si>
  <si>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</si>
  <si>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</si>
  <si>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</si>
  <si>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</si>
  <si>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</si>
  <si>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</si>
  <si>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</si>
  <si>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</si>
  <si>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</si>
  <si>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</si>
  <si>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</si>
  <si>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</si>
  <si>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</si>
  <si>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</si>
  <si>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</si>
  <si>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</si>
  <si>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</si>
  <si>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</si>
  <si>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</si>
  <si>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</si>
  <si>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</si>
  <si>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</si>
  <si>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</si>
  <si>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</si>
  <si>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</si>
  <si>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</si>
  <si>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</si>
  <si>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</si>
  <si>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</si>
  <si>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</si>
  <si>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</si>
  <si>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</si>
  <si>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</si>
  <si>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</si>
  <si>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</si>
  <si>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</si>
  <si>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</si>
  <si>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</si>
  <si>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</si>
  <si>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</si>
  <si>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</si>
  <si>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</si>
  <si>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</si>
  <si>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</si>
  <si>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</si>
  <si>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</si>
  <si>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</si>
  <si>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</si>
  <si>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</si>
  <si>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</si>
  <si>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</si>
  <si>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</si>
  <si>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</si>
  <si>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</si>
  <si>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</si>
  <si>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</si>
  <si>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</si>
  <si>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</si>
  <si>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</si>
  <si>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</si>
  <si>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</si>
  <si>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</si>
  <si>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</si>
  <si>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</si>
  <si>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</si>
  <si>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</si>
  <si>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</si>
  <si>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</si>
  <si>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</si>
  <si>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</si>
  <si>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</si>
  <si>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</si>
  <si>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</si>
  <si>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</si>
  <si>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</si>
  <si>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</si>
  <si>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</si>
  <si>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</si>
  <si>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</si>
  <si>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</si>
  <si>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</si>
  <si>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</si>
  <si>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</si>
  <si>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</si>
  <si>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</si>
  <si>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</si>
  <si>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</si>
  <si>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</si>
  <si>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</si>
  <si>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</si>
  <si>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</si>
  <si>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</si>
  <si>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</si>
  <si>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</si>
  <si>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</si>
  <si>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</si>
  <si>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</si>
  <si>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</si>
  <si>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</si>
  <si>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</si>
  <si>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</si>
  <si>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</si>
  <si>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</si>
  <si>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</si>
  <si>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</si>
  <si>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</si>
  <si>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</si>
  <si>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</si>
  <si>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</si>
  <si>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</si>
  <si>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</si>
  <si>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</si>
  <si>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</si>
  <si>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</si>
  <si>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</si>
  <si>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</si>
  <si>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</si>
  <si>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</si>
  <si>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</si>
  <si>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</si>
  <si>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</si>
  <si>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</si>
  <si>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</si>
  <si>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</si>
  <si>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</si>
  <si>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</si>
  <si>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</si>
  <si>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</si>
  <si>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</si>
  <si>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</si>
  <si>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</si>
  <si>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</si>
  <si>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</si>
  <si>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</si>
  <si>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</si>
  <si>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</si>
  <si>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</si>
  <si>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</si>
  <si>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</si>
  <si>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</si>
  <si>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</si>
  <si>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</si>
  <si>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</si>
  <si>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</si>
  <si>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</si>
  <si>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</si>
  <si>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</si>
  <si>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</si>
  <si>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</si>
  <si>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</si>
  <si>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</si>
  <si>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</si>
  <si>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</si>
  <si>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</si>
  <si>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</si>
  <si>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</si>
  <si>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</si>
  <si>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</si>
  <si>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</si>
  <si>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</si>
  <si>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</si>
  <si>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</si>
  <si>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</si>
  <si>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</si>
  <si>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</si>
  <si>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</si>
  <si>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</si>
  <si>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</si>
  <si>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</si>
  <si>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</si>
  <si>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</si>
  <si>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</si>
  <si>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</si>
  <si>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</si>
  <si>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</si>
  <si>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</si>
  <si>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</si>
  <si>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</si>
  <si>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</si>
  <si>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</si>
  <si>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</si>
  <si>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</si>
  <si>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</si>
  <si>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</si>
  <si>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</si>
  <si>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</si>
  <si>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</si>
  <si>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</si>
  <si>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</si>
  <si>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</si>
  <si>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</si>
  <si>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</si>
  <si>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</si>
  <si>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</si>
  <si>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</si>
  <si>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</si>
  <si>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</si>
  <si>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</si>
  <si>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</si>
  <si>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</si>
  <si>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</si>
  <si>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</si>
  <si>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</si>
  <si>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</si>
  <si>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</si>
  <si>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</si>
  <si>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</si>
  <si>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</si>
  <si>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</si>
  <si>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</si>
  <si>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</si>
  <si>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</si>
  <si>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</si>
  <si>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</si>
  <si>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</si>
  <si>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</si>
  <si>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</si>
  <si>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</si>
  <si>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</si>
  <si>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</si>
  <si>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</si>
  <si>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</si>
  <si>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</si>
  <si>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</si>
  <si>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</si>
  <si>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</si>
  <si>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</si>
  <si>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</si>
  <si>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</si>
  <si>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</si>
  <si>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</si>
  <si>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</si>
  <si>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</si>
  <si>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</si>
  <si>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</si>
  <si>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</si>
  <si>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</si>
  <si>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</si>
  <si>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</si>
  <si>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</si>
  <si>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</si>
  <si>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</si>
  <si>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</si>
  <si>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</si>
  <si>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</si>
  <si>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</si>
  <si>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</si>
  <si>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</si>
  <si>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</si>
  <si>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</si>
  <si>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</si>
  <si>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</si>
  <si>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</si>
  <si>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</si>
  <si>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</si>
  <si>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</si>
  <si>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</si>
  <si>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</si>
  <si>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</si>
  <si>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</si>
  <si>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</si>
  <si>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</si>
  <si>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</si>
  <si>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</si>
  <si>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</si>
  <si>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</si>
  <si>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</si>
  <si>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</si>
  <si>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</si>
  <si>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</si>
  <si>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</si>
  <si>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</si>
  <si>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</si>
  <si>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</si>
  <si>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</si>
  <si>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</si>
  <si>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</si>
  <si>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</si>
  <si>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</si>
  <si>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</si>
  <si>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</si>
  <si>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</si>
  <si>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</si>
  <si>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</si>
  <si>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</si>
  <si>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</si>
  <si>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</si>
  <si>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</si>
  <si>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</si>
  <si>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</si>
  <si>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</si>
  <si>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</si>
  <si>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</si>
  <si>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</si>
  <si>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</si>
  <si>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</si>
  <si>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</si>
  <si>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</si>
  <si>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</si>
  <si>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</si>
  <si>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</si>
  <si>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</si>
  <si>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</si>
  <si>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</si>
  <si>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</si>
  <si>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</si>
  <si>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</si>
  <si>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</si>
  <si>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</si>
  <si>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</si>
  <si>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</si>
  <si>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</si>
  <si>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</si>
  <si>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</si>
  <si>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</si>
  <si>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</si>
  <si>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</si>
  <si>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</si>
  <si>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</si>
  <si>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</si>
  <si>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</si>
  <si>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</si>
  <si>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</si>
  <si>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</si>
  <si>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</si>
  <si>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</si>
  <si>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</si>
  <si>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</si>
  <si>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</si>
  <si>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</si>
  <si>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</si>
  <si>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</si>
  <si>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</si>
  <si>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</si>
  <si>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</si>
  <si>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</si>
  <si>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</si>
  <si>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</si>
  <si>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</si>
  <si>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</si>
  <si>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</si>
  <si>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</si>
  <si>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</si>
  <si>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</si>
  <si>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</si>
  <si>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</si>
  <si>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</si>
  <si>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</si>
  <si>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</si>
  <si>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</si>
  <si>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</si>
  <si>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</si>
  <si>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</si>
  <si>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</si>
  <si>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</si>
  <si>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</si>
  <si>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</si>
  <si>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</si>
  <si>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</si>
  <si>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</si>
  <si>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</si>
  <si>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</si>
  <si>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</si>
  <si>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</si>
  <si>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</si>
  <si>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</si>
  <si>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</si>
  <si>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</si>
  <si>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</si>
  <si>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</si>
  <si>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</si>
  <si>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</si>
  <si>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</si>
  <si>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</si>
  <si>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</si>
  <si>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</si>
  <si>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</si>
  <si>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</si>
  <si>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</si>
  <si>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</si>
  <si>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</si>
  <si>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</si>
  <si>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</si>
  <si>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</si>
  <si>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</si>
  <si>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</si>
  <si>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</si>
  <si>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</si>
  <si>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</si>
  <si>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</si>
  <si>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</si>
  <si>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</si>
  <si>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</si>
  <si>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</si>
  <si>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</si>
  <si>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</si>
  <si>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</si>
  <si>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</si>
  <si>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</si>
  <si>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</si>
  <si>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</si>
  <si>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</si>
  <si>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</si>
  <si>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</si>
  <si>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</si>
  <si>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</si>
  <si>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</si>
  <si>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</si>
  <si>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</si>
  <si>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</si>
  <si>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</si>
  <si>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</si>
  <si>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</si>
  <si>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</si>
  <si>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</si>
  <si>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</si>
  <si>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</si>
  <si>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</si>
  <si>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</si>
  <si>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</si>
  <si>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</si>
  <si>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</si>
  <si>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</si>
  <si>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</si>
  <si>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</si>
  <si>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</si>
  <si>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</si>
  <si>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</si>
  <si>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</si>
  <si>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</si>
  <si>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</si>
  <si>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</si>
  <si>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</si>
  <si>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</si>
  <si>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</si>
  <si>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</si>
  <si>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</si>
  <si>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</si>
  <si>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</si>
  <si>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</si>
  <si>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</si>
  <si>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</si>
  <si>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</si>
  <si>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</si>
  <si>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</si>
  <si>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</si>
  <si>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</si>
  <si>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</si>
  <si>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</si>
  <si>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</si>
  <si>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</si>
  <si>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</si>
  <si>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</si>
  <si>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</si>
  <si>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</si>
  <si>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</si>
  <si>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</si>
  <si>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</si>
  <si>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</si>
  <si>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</si>
  <si>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</si>
  <si>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</si>
  <si>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</si>
  <si>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</si>
  <si>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</si>
  <si>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</si>
  <si>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</si>
  <si>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</si>
  <si>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</si>
  <si>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</si>
  <si>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</si>
  <si>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</si>
  <si>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</si>
  <si>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</si>
  <si>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</si>
  <si>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</si>
  <si>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</si>
  <si>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</si>
  <si>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</si>
  <si>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</si>
  <si>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</si>
  <si>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</si>
  <si>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</si>
  <si>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</si>
  <si>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</si>
  <si>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</si>
  <si>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</si>
  <si>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</si>
  <si>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</si>
  <si>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</si>
  <si>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</si>
  <si>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</si>
  <si>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</si>
  <si>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</si>
  <si>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</si>
  <si>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</si>
  <si>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</si>
  <si>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</si>
  <si>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</si>
  <si>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</si>
  <si>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</si>
  <si>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</si>
  <si>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</si>
  <si>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</si>
  <si>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</si>
  <si>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</si>
  <si>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</si>
  <si>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</si>
  <si>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</si>
  <si>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</si>
  <si>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</si>
  <si>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</si>
  <si>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</si>
  <si>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</si>
  <si>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</si>
  <si>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</si>
  <si>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</si>
  <si>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</si>
  <si>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</si>
  <si>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</si>
  <si>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</si>
  <si>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</si>
  <si>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</si>
  <si>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</si>
  <si>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</si>
  <si>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</si>
  <si>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</si>
  <si>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</si>
  <si>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</si>
  <si>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</si>
  <si>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</si>
  <si>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</si>
  <si>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</si>
  <si>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</si>
  <si>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</si>
  <si>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</si>
  <si>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</si>
  <si>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</si>
  <si>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</si>
  <si>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</si>
  <si>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</si>
  <si>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</si>
  <si>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</si>
  <si>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</si>
  <si>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</si>
  <si>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</si>
  <si>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</si>
  <si>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</si>
  <si>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</si>
  <si>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</si>
  <si>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</si>
  <si>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</si>
  <si>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</si>
  <si>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</si>
  <si>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</si>
  <si>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</si>
  <si>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</si>
  <si>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</si>
  <si>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</si>
  <si>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</si>
  <si>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</si>
  <si>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</si>
  <si>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</si>
  <si>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</si>
  <si>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</si>
  <si>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</si>
  <si>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</si>
  <si>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</si>
  <si>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</si>
  <si>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</si>
  <si>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</si>
  <si>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</si>
  <si>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</si>
  <si>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</si>
  <si>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</si>
  <si>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</si>
  <si>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</si>
  <si>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</si>
  <si>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</si>
  <si>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</si>
  <si>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</si>
  <si>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</si>
  <si>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</si>
  <si>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</si>
  <si>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</si>
  <si>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</si>
  <si>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</si>
  <si>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</si>
  <si>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</si>
  <si>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</si>
  <si>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</si>
  <si>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</si>
  <si>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</si>
  <si>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</si>
  <si>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</si>
  <si>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</si>
  <si>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</si>
  <si>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</si>
  <si>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</si>
  <si>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</si>
  <si>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</si>
  <si>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</si>
  <si>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</si>
  <si>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</si>
  <si>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</si>
  <si>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</si>
  <si>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</si>
  <si>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</si>
  <si>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</si>
  <si>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</si>
  <si>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</si>
  <si>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</si>
  <si>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</si>
  <si>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</si>
  <si>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</si>
  <si>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</si>
  <si>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</si>
  <si>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</si>
  <si>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</si>
  <si>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</si>
  <si>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</si>
  <si>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</si>
  <si>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</si>
  <si>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</si>
  <si>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</si>
  <si>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</si>
  <si>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</si>
  <si>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</si>
  <si>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</si>
  <si>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</si>
  <si>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</si>
  <si>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</si>
  <si>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</si>
  <si>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</si>
  <si>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</si>
  <si>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</si>
  <si>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</si>
  <si>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</si>
  <si>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</si>
  <si>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</si>
  <si>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</si>
  <si>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</si>
  <si>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</si>
  <si>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</si>
  <si>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</si>
  <si>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</si>
  <si>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</si>
  <si>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</si>
  <si>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</si>
  <si>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</si>
  <si>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</si>
  <si>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</si>
  <si>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</si>
  <si>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</si>
  <si>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</si>
  <si>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</si>
  <si>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</si>
  <si>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</si>
  <si>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</si>
  <si>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</si>
  <si>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</si>
  <si>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</si>
  <si>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</si>
  <si>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</si>
  <si>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</si>
  <si>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</si>
  <si>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</si>
  <si>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</si>
  <si>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</si>
  <si>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</si>
  <si>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</si>
  <si>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</si>
  <si>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</si>
  <si>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</si>
  <si>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</si>
  <si>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</si>
  <si>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</si>
  <si>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</si>
  <si>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</si>
  <si>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</si>
  <si>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</si>
  <si>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</si>
  <si>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</si>
  <si>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</si>
  <si>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</si>
  <si>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</si>
  <si>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</si>
  <si>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</si>
  <si>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</si>
  <si>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</si>
  <si>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</si>
  <si>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</si>
  <si>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</si>
  <si>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</si>
  <si>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</si>
  <si>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</si>
  <si>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</si>
  <si>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</si>
  <si>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</si>
  <si>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</si>
  <si>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</si>
  <si>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</si>
  <si>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</si>
  <si>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</si>
  <si>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</si>
  <si>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</si>
  <si>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</si>
  <si>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</si>
  <si>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</si>
  <si>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</si>
  <si>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</si>
  <si>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</si>
  <si>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</si>
  <si>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</si>
  <si>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</si>
  <si>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</si>
  <si>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</si>
  <si>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</si>
  <si>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</si>
  <si>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</si>
  <si>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</si>
  <si>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</si>
  <si>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</si>
  <si>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</si>
  <si>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</si>
  <si>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</si>
  <si>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</si>
  <si>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</si>
  <si>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</si>
  <si>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</si>
  <si>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</si>
  <si>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</si>
  <si>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</si>
  <si>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</si>
  <si>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</si>
  <si>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</si>
  <si>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</si>
  <si>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</si>
  <si>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</si>
  <si>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</si>
  <si>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</si>
  <si>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</si>
  <si>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</si>
  <si>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</si>
  <si>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</si>
  <si>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</si>
  <si>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</si>
  <si>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</si>
  <si>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</si>
  <si>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</si>
  <si>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</si>
  <si>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</si>
  <si>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</si>
  <si>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</si>
  <si>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</si>
  <si>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</si>
  <si>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</si>
  <si>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</si>
  <si>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</si>
  <si>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</si>
  <si>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</si>
  <si>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</si>
  <si>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</si>
  <si>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</si>
  <si>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</si>
  <si>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</si>
  <si>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</si>
  <si>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</si>
  <si>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</si>
  <si>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</si>
  <si>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</si>
  <si>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</si>
  <si>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</si>
  <si>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</si>
  <si>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</si>
  <si>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</si>
  <si>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</si>
  <si>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</si>
  <si>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</si>
  <si>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</si>
  <si>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</si>
  <si>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</si>
  <si>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</si>
  <si>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</si>
  <si>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</si>
  <si>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</si>
  <si>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</si>
  <si>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</si>
  <si>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</si>
  <si>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</si>
  <si>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</si>
  <si>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</si>
  <si>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</si>
  <si>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</si>
  <si>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</si>
  <si>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</si>
  <si>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</si>
  <si>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</si>
  <si>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</si>
  <si>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</si>
  <si>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</si>
  <si>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</si>
  <si>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</si>
  <si>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</si>
  <si>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</si>
  <si>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</si>
  <si>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</si>
  <si>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</si>
  <si>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</si>
  <si>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</si>
  <si>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</si>
  <si>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</si>
  <si>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</si>
  <si>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</si>
  <si>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</si>
  <si>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</si>
  <si>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</si>
  <si>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</si>
  <si>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</si>
  <si>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</si>
  <si>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</si>
  <si>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</si>
  <si>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</si>
  <si>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</si>
  <si>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</si>
  <si>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</si>
  <si>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</si>
  <si>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</si>
  <si>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</si>
  <si>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</si>
  <si>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</si>
  <si>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</si>
  <si>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</si>
  <si>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</si>
  <si>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</si>
  <si>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</si>
  <si>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</si>
  <si>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</si>
  <si>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</si>
  <si>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</si>
  <si>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</si>
  <si>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</si>
  <si>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</si>
  <si>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</si>
  <si>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</si>
  <si>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</si>
  <si>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</si>
  <si>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</si>
  <si>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</si>
  <si>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</si>
  <si>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</si>
  <si>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</si>
  <si>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</si>
  <si>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</si>
  <si>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</si>
  <si>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</si>
  <si>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</si>
  <si>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</si>
  <si>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</si>
  <si>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</si>
  <si>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</si>
  <si>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</si>
  <si>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</si>
  <si>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</si>
  <si>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</si>
  <si>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</si>
  <si>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</si>
  <si>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</si>
  <si>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</si>
  <si>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</si>
  <si>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</si>
  <si>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</si>
  <si>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</si>
  <si>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</si>
  <si>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</si>
  <si>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</si>
  <si>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</si>
  <si>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</si>
  <si>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</si>
  <si>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</si>
  <si>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</si>
  <si>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</si>
  <si>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</si>
  <si>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</si>
  <si>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</si>
  <si>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</si>
  <si>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</si>
  <si>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</si>
  <si>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</si>
  <si>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</si>
  <si>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</si>
  <si>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</si>
  <si>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</si>
  <si>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</si>
  <si>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</si>
  <si>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</si>
  <si>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</si>
  <si>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</si>
  <si>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</si>
  <si>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</si>
  <si>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</si>
  <si>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</si>
  <si>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</si>
  <si>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</si>
  <si>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</si>
  <si>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</si>
  <si>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</si>
  <si>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</si>
  <si>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</si>
  <si>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</si>
  <si>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</si>
  <si>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</si>
  <si>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</si>
  <si>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</si>
  <si>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</si>
  <si>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</si>
  <si>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</si>
  <si>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</si>
  <si>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</si>
  <si>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</si>
  <si>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</si>
  <si>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</si>
  <si>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</si>
  <si>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</si>
  <si>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</si>
  <si>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</si>
  <si>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</si>
  <si>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</si>
  <si>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</si>
  <si>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</si>
  <si>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</si>
  <si>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</si>
  <si>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</si>
  <si>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</si>
  <si>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</si>
  <si>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</si>
  <si>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</si>
  <si>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</si>
  <si>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</si>
  <si>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</si>
  <si>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</si>
  <si>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</si>
  <si>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</si>
  <si>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</si>
  <si>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</si>
  <si>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</si>
  <si>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</si>
  <si>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</si>
  <si>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</si>
  <si>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</si>
  <si>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</si>
  <si>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</si>
  <si>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</si>
  <si>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</si>
  <si>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</si>
  <si>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</si>
  <si>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</si>
  <si>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</si>
  <si>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</si>
  <si>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</si>
  <si>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</si>
  <si>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</si>
  <si>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</si>
  <si>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</si>
  <si>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</si>
  <si>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</si>
  <si>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</si>
  <si>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</si>
  <si>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</si>
  <si>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</si>
  <si>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</si>
  <si>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</si>
  <si>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</si>
  <si>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</si>
  <si>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</si>
  <si>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</si>
  <si>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</si>
  <si>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</si>
  <si>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</si>
  <si>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</si>
  <si>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</si>
  <si>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</si>
  <si>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</si>
  <si>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</si>
  <si>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</si>
  <si>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</si>
  <si>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</si>
  <si>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</si>
  <si>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</si>
  <si>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</si>
  <si>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</si>
  <si>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</si>
  <si>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</si>
  <si>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</si>
  <si>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</si>
  <si>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</si>
  <si>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</si>
  <si>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</si>
  <si>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</si>
  <si>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</si>
  <si>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</si>
  <si>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</si>
  <si>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</si>
  <si>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</si>
  <si>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</si>
  <si>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</si>
  <si>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</si>
  <si>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</si>
  <si>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</si>
  <si>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</si>
  <si>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</si>
  <si>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</si>
  <si>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</si>
  <si>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</si>
  <si>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</si>
  <si>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</si>
  <si>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</si>
  <si>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</si>
  <si>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</si>
  <si>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</si>
  <si>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</si>
  <si>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</si>
  <si>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</si>
  <si>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</si>
  <si>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</si>
  <si>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</si>
  <si>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</si>
  <si>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</si>
  <si>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</si>
  <si>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</si>
  <si>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</si>
  <si>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</si>
  <si>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</si>
  <si>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</si>
  <si>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</si>
  <si>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</si>
  <si>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</si>
  <si>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</si>
  <si>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</si>
  <si>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</si>
  <si>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</si>
  <si>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</si>
  <si>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</si>
  <si>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</si>
  <si>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</si>
  <si>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</si>
  <si>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</si>
  <si>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</si>
  <si>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</si>
  <si>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</si>
  <si>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</si>
  <si>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</si>
  <si>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</si>
  <si>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</si>
  <si>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</si>
  <si>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</si>
  <si>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</si>
  <si>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</si>
  <si>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</si>
  <si>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</si>
  <si>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</si>
  <si>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</si>
  <si>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</si>
  <si>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</si>
  <si>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</si>
  <si>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</si>
  <si>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</si>
  <si>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</si>
  <si>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</si>
  <si>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</si>
  <si>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</si>
  <si>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</si>
  <si>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</si>
  <si>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</si>
  <si>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</si>
  <si>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</si>
  <si>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</si>
  <si>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</si>
  <si>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</si>
  <si>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</si>
  <si>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</si>
  <si>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</si>
  <si>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</si>
  <si>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</si>
  <si>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</si>
  <si>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</si>
  <si>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</si>
  <si>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</si>
  <si>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</si>
  <si>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</si>
  <si>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</si>
  <si>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</si>
  <si>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</si>
  <si>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</si>
  <si>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</si>
  <si>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</si>
  <si>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</si>
  <si>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</si>
  <si>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</si>
  <si>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</si>
  <si>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</si>
  <si>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</si>
  <si>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</si>
  <si>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</si>
  <si>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</si>
  <si>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</si>
  <si>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</si>
  <si>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</si>
  <si>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</si>
  <si>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</si>
  <si>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</si>
  <si>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</si>
  <si>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</si>
  <si>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</si>
  <si>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</si>
  <si>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</si>
  <si>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</si>
  <si>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</si>
  <si>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</si>
  <si>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</si>
  <si>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</si>
  <si>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</si>
  <si>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</si>
  <si>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</si>
  <si>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</si>
  <si>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</si>
  <si>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</si>
  <si>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</si>
  <si>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</si>
  <si>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</si>
  <si>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</si>
  <si>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</si>
  <si>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</si>
  <si>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</si>
  <si>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</si>
  <si>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</si>
  <si>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</si>
  <si>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</si>
  <si>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</si>
  <si>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</si>
  <si>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</si>
  <si>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</si>
  <si>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</si>
  <si>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</si>
  <si>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</si>
  <si>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</si>
  <si>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</si>
  <si>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</si>
  <si>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</si>
  <si>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</si>
  <si>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</si>
  <si>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</si>
  <si>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</si>
  <si>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</si>
  <si>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</si>
  <si>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</si>
  <si>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</si>
  <si>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</si>
  <si>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</si>
  <si>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</si>
  <si>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</si>
  <si>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</si>
  <si>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</si>
  <si>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</si>
  <si>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</si>
  <si>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</si>
  <si>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</si>
  <si>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</si>
  <si>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</si>
  <si>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</si>
  <si>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</si>
  <si>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</si>
  <si>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</si>
  <si>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</si>
  <si>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</si>
  <si>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</si>
  <si>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</si>
  <si>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</si>
  <si>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</si>
  <si>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</si>
  <si>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</si>
  <si>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</si>
  <si>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</si>
  <si>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</si>
  <si>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</si>
  <si>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</si>
  <si>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</si>
  <si>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</si>
  <si>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</si>
  <si>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</si>
  <si>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</si>
  <si>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</si>
  <si>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</si>
  <si>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</si>
  <si>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</si>
  <si>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</si>
  <si>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</si>
  <si>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</si>
  <si>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</si>
  <si>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</si>
  <si>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</si>
  <si>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</si>
  <si>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</si>
  <si>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</si>
  <si>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</si>
  <si>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</si>
  <si>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</si>
  <si>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</si>
  <si>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</si>
  <si>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</si>
  <si>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</si>
  <si>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</si>
  <si>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</si>
  <si>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</si>
  <si>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</si>
  <si>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</si>
  <si>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</si>
  <si>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</si>
  <si>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</si>
  <si>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</si>
  <si>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</si>
  <si>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</si>
  <si>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</si>
  <si>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</si>
  <si>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</si>
  <si>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</si>
  <si>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</si>
  <si>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</si>
  <si>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</si>
  <si>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</si>
  <si>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</si>
  <si>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</si>
  <si>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</si>
  <si>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</si>
  <si>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</si>
  <si>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</si>
  <si>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</si>
  <si>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</si>
  <si>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</si>
  <si>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</si>
  <si>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</si>
  <si>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</si>
  <si>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</si>
  <si>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</si>
  <si>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</si>
  <si>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</si>
  <si>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</si>
  <si>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</si>
  <si>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</si>
  <si>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</si>
  <si>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</si>
  <si>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</si>
  <si>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</si>
  <si>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</si>
  <si>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</si>
  <si>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</si>
  <si>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</si>
  <si>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</si>
  <si>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</si>
  <si>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</si>
  <si>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</si>
  <si>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</si>
  <si>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</si>
  <si>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</si>
  <si>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</si>
  <si>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</si>
  <si>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</si>
  <si>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</si>
  <si>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</si>
  <si>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</si>
  <si>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</si>
  <si>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</si>
  <si>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</si>
  <si>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</si>
  <si>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</si>
  <si>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</si>
  <si>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</si>
  <si>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</si>
  <si>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</si>
  <si>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</si>
  <si>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</si>
  <si>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</si>
  <si>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</si>
  <si>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</si>
  <si>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</si>
  <si>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</si>
  <si>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</si>
  <si>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</si>
  <si>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</si>
  <si>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</si>
  <si>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</si>
  <si>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</si>
  <si>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</si>
  <si>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</si>
  <si>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</si>
  <si>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</si>
  <si>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</si>
  <si>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</si>
  <si>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</si>
  <si>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</si>
  <si>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</si>
  <si>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</si>
  <si>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</si>
  <si>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</si>
  <si>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</si>
  <si>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</si>
  <si>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</si>
  <si>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</si>
  <si>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</si>
  <si>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</si>
  <si>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</si>
  <si>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</si>
  <si>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</si>
  <si>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</si>
  <si>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</si>
  <si>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</si>
  <si>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</si>
  <si>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</si>
  <si>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</si>
  <si>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</si>
  <si>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</si>
  <si>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</si>
  <si>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</si>
  <si>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</si>
  <si>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</si>
  <si>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</si>
  <si>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</si>
  <si>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</si>
  <si>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</si>
  <si>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</si>
  <si>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</si>
  <si>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</si>
  <si>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</si>
  <si>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</si>
  <si>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</si>
  <si>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</si>
  <si>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</si>
  <si>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</si>
  <si>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</si>
  <si>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</si>
  <si>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</si>
  <si>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</si>
  <si>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</si>
  <si>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</si>
  <si>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</si>
  <si>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</si>
  <si>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</si>
  <si>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</si>
  <si>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</si>
  <si>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</si>
  <si>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</si>
  <si>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</si>
  <si>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</si>
  <si>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</si>
  <si>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</si>
  <si>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</si>
  <si>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</si>
  <si>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</si>
  <si>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</si>
  <si>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</si>
  <si>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</si>
  <si>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</si>
  <si>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</si>
  <si>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</si>
  <si>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</si>
  <si>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</si>
  <si>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</si>
  <si>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</si>
  <si>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</si>
  <si>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</si>
  <si>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</si>
  <si>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</si>
  <si>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</si>
  <si>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</si>
  <si>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</si>
  <si>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</si>
  <si>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</si>
  <si>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</si>
  <si>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</si>
  <si>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</si>
  <si>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</si>
  <si>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</si>
  <si>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</si>
  <si>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</si>
  <si>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</si>
  <si>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</si>
  <si>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</si>
  <si>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</si>
  <si>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</si>
  <si>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</si>
  <si>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</si>
  <si>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</si>
  <si>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</si>
  <si>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</si>
  <si>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</si>
  <si>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</si>
  <si>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</si>
  <si>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</si>
  <si>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</si>
  <si>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</si>
  <si>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</si>
  <si>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</si>
  <si>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</si>
  <si>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</si>
  <si>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</si>
  <si>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</si>
  <si>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</si>
  <si>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</si>
  <si>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</si>
  <si>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</si>
  <si>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</si>
  <si>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</si>
  <si>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</si>
  <si>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</si>
  <si>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</si>
  <si>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</si>
  <si>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</si>
  <si>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</si>
  <si>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</si>
  <si>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</si>
  <si>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</si>
  <si>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</si>
  <si>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</si>
  <si>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</si>
  <si>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</si>
  <si>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</si>
  <si>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</si>
  <si>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</si>
  <si>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</si>
  <si>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</si>
  <si>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</si>
  <si>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</si>
  <si>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</si>
  <si>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</si>
  <si>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</si>
  <si>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</si>
  <si>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</si>
  <si>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</si>
  <si>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</si>
  <si>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</si>
  <si>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</si>
  <si>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</si>
  <si>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</si>
  <si>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</si>
  <si>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</si>
  <si>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</si>
  <si>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</si>
  <si>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</si>
  <si>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</si>
  <si>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</si>
  <si>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</si>
  <si>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</si>
  <si>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</si>
  <si>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</si>
  <si>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</si>
  <si>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</si>
  <si>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</si>
  <si>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</si>
  <si>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</si>
  <si>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</si>
  <si>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</si>
  <si>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</si>
  <si>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</si>
  <si>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</si>
  <si>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</si>
  <si>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</si>
  <si>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</si>
  <si>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</si>
  <si>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</si>
  <si>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</si>
  <si>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</si>
  <si>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</si>
  <si>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</si>
  <si>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</si>
  <si>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</si>
  <si>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</si>
  <si>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</si>
  <si>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</si>
  <si>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</si>
  <si>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</si>
  <si>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</si>
  <si>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</si>
  <si>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</si>
  <si>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</si>
  <si>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</si>
  <si>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</si>
  <si>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</si>
  <si>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</si>
  <si>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</si>
  <si>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</si>
  <si>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</si>
  <si>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</si>
  <si>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</si>
  <si>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</si>
  <si>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</si>
  <si>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</si>
  <si>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</si>
  <si>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</si>
  <si>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</si>
  <si>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</si>
  <si>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</si>
  <si>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</si>
  <si>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</si>
  <si>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</si>
  <si>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</si>
  <si>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</si>
  <si>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</si>
  <si>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</si>
  <si>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</si>
  <si>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</si>
  <si>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</si>
  <si>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</si>
  <si>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</si>
  <si>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</si>
  <si>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</si>
  <si>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</si>
  <si>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</si>
  <si>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</si>
  <si>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</si>
  <si>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</si>
  <si>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</si>
  <si>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</si>
  <si>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</si>
  <si>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</si>
  <si>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</si>
  <si>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</si>
  <si>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</si>
  <si>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</si>
  <si>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</si>
  <si>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</si>
  <si>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</si>
  <si>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</si>
  <si>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</si>
  <si>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</si>
  <si>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</si>
  <si>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</si>
  <si>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</si>
  <si>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</si>
  <si>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</si>
  <si>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</si>
  <si>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</si>
  <si>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</si>
  <si>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</si>
  <si>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</si>
  <si>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</si>
  <si>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</si>
  <si>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</si>
  <si>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</si>
  <si>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</si>
  <si>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</si>
  <si>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</si>
  <si>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</si>
  <si>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</si>
  <si>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</si>
  <si>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</si>
  <si>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</si>
  <si>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</si>
  <si>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</si>
  <si>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</si>
  <si>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</si>
  <si>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</si>
  <si>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</si>
  <si>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</si>
  <si>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</si>
  <si>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</si>
  <si>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</si>
  <si>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</si>
  <si>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</si>
  <si>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</si>
  <si>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</si>
  <si>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</si>
  <si>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</si>
  <si>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</si>
  <si>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</si>
  <si>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</si>
  <si>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</si>
  <si>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</si>
  <si>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</si>
  <si>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</si>
  <si>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</si>
  <si>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</si>
  <si>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</si>
  <si>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</si>
  <si>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</si>
  <si>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</si>
  <si>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</si>
  <si>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</si>
  <si>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</si>
  <si>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</si>
  <si>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</si>
  <si>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</si>
  <si>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</si>
  <si>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</si>
  <si>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</si>
  <si>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</si>
  <si>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</si>
  <si>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</si>
  <si>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</si>
  <si>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</si>
  <si>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</si>
  <si>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</si>
  <si>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</si>
  <si>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</si>
  <si>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</si>
  <si>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</si>
  <si>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</si>
  <si>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</si>
  <si>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</si>
  <si>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</si>
  <si>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</si>
  <si>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</si>
  <si>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</si>
  <si>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</si>
  <si>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</si>
  <si>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</si>
  <si>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</si>
  <si>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</si>
  <si>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</si>
  <si>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</si>
  <si>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</si>
  <si>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</si>
  <si>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</si>
  <si>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</si>
  <si>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</si>
  <si>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</si>
  <si>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</si>
  <si>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</si>
  <si>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</si>
  <si>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</si>
  <si>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</si>
  <si>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</si>
  <si>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</si>
  <si>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</si>
  <si>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</si>
  <si>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</si>
  <si>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</si>
  <si>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</si>
  <si>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</si>
  <si>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</si>
  <si>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</si>
  <si>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</si>
  <si>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</si>
  <si>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</si>
  <si>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</si>
  <si>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</si>
  <si>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</si>
  <si>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</si>
  <si>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</si>
  <si>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</si>
  <si>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</si>
  <si>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</si>
  <si>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</si>
  <si>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</si>
  <si>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</si>
  <si>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</si>
  <si>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</si>
  <si>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</si>
  <si>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</si>
  <si>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</si>
  <si>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</si>
  <si>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</si>
  <si>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</si>
  <si>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</si>
  <si>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</si>
  <si>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</si>
  <si>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</si>
  <si>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</si>
  <si>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</si>
  <si>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</si>
  <si>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</si>
  <si>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</si>
  <si>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</si>
  <si>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</si>
  <si>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</si>
  <si>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</si>
  <si>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</si>
  <si>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</si>
  <si>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</si>
  <si>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</si>
  <si>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</si>
  <si>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</si>
  <si>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</si>
  <si>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</si>
  <si>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</si>
  <si>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</si>
  <si>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</si>
  <si>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</si>
  <si>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</si>
  <si>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</si>
  <si>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</si>
  <si>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</si>
  <si>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</si>
  <si>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</si>
  <si>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</si>
  <si>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</si>
  <si>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</si>
  <si>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</si>
  <si>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</si>
  <si>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</si>
  <si>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</si>
  <si>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</si>
  <si>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</si>
  <si>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</si>
  <si>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</si>
  <si>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</si>
  <si>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</si>
  <si>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</si>
  <si>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</si>
  <si>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</si>
  <si>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</si>
  <si>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</si>
  <si>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</si>
  <si>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</si>
  <si>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</si>
  <si>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</si>
  <si>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</si>
  <si>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</si>
  <si>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</si>
  <si>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</si>
  <si>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</si>
  <si>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</si>
  <si>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</si>
  <si>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</si>
  <si>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</si>
  <si>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</si>
  <si>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</si>
  <si>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</si>
  <si>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</si>
  <si>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</si>
  <si>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</si>
  <si>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</si>
  <si>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</si>
  <si>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</si>
  <si>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</si>
  <si>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</si>
  <si>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</si>
  <si>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</si>
  <si>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</si>
  <si>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</si>
  <si>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</si>
  <si>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</si>
  <si>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</si>
  <si>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</si>
  <si>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</si>
  <si>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</si>
  <si>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</si>
  <si>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</si>
  <si>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</si>
  <si>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</si>
  <si>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</si>
  <si>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</si>
  <si>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</si>
  <si>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</si>
  <si>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</si>
  <si>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</si>
  <si>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</si>
  <si>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</si>
  <si>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</si>
  <si>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</si>
  <si>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</si>
  <si>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</si>
  <si>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</si>
  <si>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</si>
  <si>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</si>
  <si>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</si>
  <si>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</si>
  <si>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</si>
  <si>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</si>
  <si>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</si>
  <si>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</si>
  <si>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</si>
  <si>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</si>
  <si>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</si>
  <si>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</si>
  <si>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</si>
  <si>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</si>
  <si>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</si>
  <si>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</si>
  <si>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</si>
  <si>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</si>
  <si>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</si>
  <si>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</si>
  <si>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</si>
  <si>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</si>
  <si>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</si>
  <si>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</si>
  <si>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</si>
  <si>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</si>
  <si>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</si>
  <si>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</si>
  <si>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</si>
  <si>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</si>
  <si>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</si>
  <si>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</si>
  <si>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</si>
  <si>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</si>
  <si>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</si>
  <si>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</si>
  <si>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</si>
  <si>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</si>
  <si>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</si>
  <si>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</si>
  <si>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</si>
  <si>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</si>
  <si>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</si>
  <si>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</si>
  <si>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</si>
  <si>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</si>
  <si>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</si>
  <si>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</si>
  <si>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</si>
  <si>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</si>
  <si>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</si>
  <si>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</si>
  <si>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</si>
  <si>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</si>
  <si>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</si>
  <si>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</si>
  <si>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</si>
  <si>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</si>
  <si>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</si>
  <si>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</si>
  <si>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</si>
  <si>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</si>
  <si>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</si>
  <si>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</si>
  <si>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</si>
  <si>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</si>
  <si>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</si>
  <si>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</si>
  <si>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</si>
  <si>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</si>
  <si>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</si>
  <si>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</si>
  <si>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</si>
  <si>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</si>
  <si>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</si>
  <si>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</si>
  <si>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</si>
  <si>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</si>
  <si>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</si>
  <si>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</si>
  <si>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</si>
  <si>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</si>
  <si>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</si>
  <si>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</si>
  <si>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</si>
  <si>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</si>
  <si>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</si>
  <si>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</si>
  <si>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</si>
  <si>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</si>
  <si>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</si>
  <si>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</si>
  <si>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</si>
  <si>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</si>
  <si>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</si>
  <si>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</si>
  <si>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</si>
  <si>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</si>
  <si>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</si>
  <si>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</si>
  <si>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</si>
  <si>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</si>
  <si>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</si>
  <si>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</si>
  <si>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</si>
  <si>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</si>
  <si>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</si>
  <si>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</si>
  <si>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</si>
  <si>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</si>
  <si>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</si>
  <si>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</si>
  <si>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</si>
  <si>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</si>
  <si>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</si>
  <si>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</si>
  <si>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</si>
  <si>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</si>
  <si>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</si>
  <si>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</si>
  <si>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</si>
  <si>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</si>
  <si>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</si>
  <si>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</si>
  <si>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</si>
  <si>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</si>
  <si>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</si>
  <si>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</si>
  <si>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</si>
  <si>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</si>
  <si>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</si>
  <si>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</si>
  <si>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</si>
  <si>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</si>
  <si>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</si>
  <si>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</si>
  <si>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</si>
  <si>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</si>
  <si>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</si>
  <si>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</si>
  <si>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</si>
  <si>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</si>
  <si>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</si>
  <si>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</si>
  <si>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</si>
  <si>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</si>
  <si>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</si>
  <si>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</si>
  <si>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</si>
  <si>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</si>
  <si>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</si>
  <si>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</si>
  <si>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</si>
  <si>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</si>
  <si>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</si>
  <si>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</si>
  <si>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</si>
  <si>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</si>
  <si>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</si>
  <si>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</si>
  <si>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</si>
  <si>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</si>
  <si>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</si>
  <si>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</si>
  <si>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</si>
  <si>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</si>
  <si>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</si>
  <si>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</si>
  <si>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</si>
  <si>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</si>
  <si>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</si>
  <si>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</si>
  <si>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</si>
  <si>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</si>
  <si>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</si>
  <si>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</si>
  <si>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</si>
  <si>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</si>
  <si>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</si>
  <si>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</si>
  <si>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</si>
  <si>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</si>
  <si>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</si>
  <si>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</si>
  <si>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</si>
  <si>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</si>
  <si>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</si>
  <si>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</si>
  <si>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</si>
  <si>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</si>
  <si>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</si>
  <si>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</si>
  <si>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</si>
  <si>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</si>
  <si>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</si>
  <si>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</si>
  <si>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</si>
  <si>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</si>
  <si>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</si>
  <si>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</si>
  <si>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</si>
  <si>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</si>
  <si>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</si>
  <si>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</si>
  <si>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</si>
  <si>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</si>
  <si>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</si>
  <si>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</si>
  <si>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</si>
  <si>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</si>
  <si>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</si>
  <si>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</si>
  <si>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</si>
  <si>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</si>
  <si>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</si>
  <si>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</si>
  <si>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</si>
  <si>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</si>
  <si>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</si>
  <si>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</si>
  <si>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</si>
  <si>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</si>
  <si>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</si>
  <si>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</si>
  <si>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</si>
  <si>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</si>
  <si>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</si>
  <si>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</si>
  <si>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</si>
  <si>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</si>
  <si>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</si>
  <si>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</si>
  <si>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</si>
  <si>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</si>
  <si>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</si>
  <si>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</si>
  <si>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</si>
  <si>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</si>
  <si>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</si>
  <si>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</si>
  <si>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</si>
  <si>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</si>
  <si>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</si>
  <si>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</si>
  <si>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</si>
  <si>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</si>
  <si>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</si>
  <si>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</si>
  <si>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</si>
  <si>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</si>
  <si>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</si>
  <si>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</si>
  <si>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</si>
  <si>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</si>
  <si>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</si>
  <si>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</si>
  <si>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</si>
  <si>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</si>
  <si>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</si>
  <si>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</si>
  <si>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</si>
  <si>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</si>
  <si>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</si>
  <si>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</si>
  <si>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</si>
  <si>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</si>
  <si>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</si>
  <si>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</si>
  <si>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</si>
  <si>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</si>
  <si>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</si>
  <si>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</si>
  <si>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</si>
  <si>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</si>
  <si>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</si>
  <si>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</si>
  <si>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</si>
  <si>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</si>
  <si>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</si>
  <si>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</si>
  <si>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</si>
  <si>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</si>
  <si>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</si>
  <si>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</si>
  <si>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</si>
  <si>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</si>
  <si>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</si>
  <si>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</si>
  <si>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</si>
  <si>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</si>
  <si>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</si>
  <si>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</si>
  <si>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</si>
  <si>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</si>
  <si>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</si>
  <si>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</si>
  <si>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</si>
  <si>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</si>
  <si>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</si>
  <si>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</si>
  <si>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</si>
  <si>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</si>
  <si>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</si>
  <si>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</si>
  <si>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</si>
  <si>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</si>
  <si>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</si>
  <si>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</si>
  <si>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</si>
  <si>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</si>
  <si>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</si>
  <si>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</si>
  <si>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</si>
  <si>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</si>
  <si>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</si>
  <si>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</si>
  <si>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</si>
  <si>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</si>
  <si>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</si>
  <si>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</si>
  <si>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</si>
  <si>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</si>
  <si>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</si>
  <si>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</si>
  <si>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</si>
  <si>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</si>
  <si>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</si>
  <si>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</si>
  <si>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</si>
  <si>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</si>
  <si>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</si>
  <si>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</si>
  <si>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</si>
  <si>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</si>
  <si>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</si>
  <si>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</si>
  <si>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</si>
  <si>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</si>
  <si>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</si>
  <si>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</si>
  <si>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</si>
  <si>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</si>
  <si>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</si>
  <si>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</si>
  <si>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</si>
  <si>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</si>
  <si>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</si>
  <si>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</si>
  <si>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</si>
  <si>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</si>
  <si>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</si>
  <si>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</si>
  <si>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</si>
  <si>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</si>
  <si>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</si>
  <si>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</si>
  <si>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</si>
  <si>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</si>
  <si>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</si>
  <si>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</si>
  <si>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</si>
  <si>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</si>
  <si>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</si>
  <si>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</si>
  <si>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</si>
  <si>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</si>
  <si>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</si>
  <si>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</si>
  <si>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</si>
  <si>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</si>
  <si>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</si>
  <si>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</si>
  <si>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</si>
  <si>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</si>
  <si>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</si>
  <si>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</si>
  <si>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</si>
  <si>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</si>
  <si>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</si>
  <si>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</si>
  <si>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</si>
  <si>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</si>
  <si>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</si>
  <si>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</si>
  <si>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</si>
  <si>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</si>
  <si>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</si>
  <si>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</si>
  <si>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</si>
  <si>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</si>
  <si>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</si>
  <si>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</si>
  <si>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</si>
  <si>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</si>
  <si>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</si>
  <si>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</si>
  <si>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</si>
  <si>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</si>
  <si>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</si>
  <si>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</si>
  <si>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</si>
  <si>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</si>
  <si>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</si>
  <si>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</si>
  <si>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</si>
  <si>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</si>
  <si>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</si>
  <si>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</si>
  <si>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</si>
  <si>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</si>
  <si>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</si>
  <si>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</si>
  <si>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</si>
  <si>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</si>
  <si>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</si>
  <si>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</si>
  <si>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</si>
  <si>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</si>
  <si>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</si>
  <si>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</si>
  <si>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</si>
  <si>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</si>
  <si>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</si>
  <si>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</si>
  <si>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</si>
  <si>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</si>
  <si>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</si>
  <si>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</si>
  <si>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</si>
  <si>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</si>
  <si>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</si>
  <si>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</si>
  <si>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</si>
  <si>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</si>
  <si>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</si>
  <si>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</si>
  <si>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</si>
  <si>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</si>
  <si>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</si>
  <si>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</si>
  <si>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</si>
  <si>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</si>
  <si>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</si>
  <si>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</si>
  <si>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</si>
  <si>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</si>
  <si>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</si>
  <si>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</si>
  <si>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</si>
  <si>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</si>
  <si>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</si>
  <si>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</si>
  <si>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</si>
  <si>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</si>
  <si>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</si>
  <si>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</si>
  <si>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</si>
  <si>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</si>
  <si>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</si>
  <si>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</si>
  <si>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</si>
  <si>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</si>
  <si>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</si>
  <si>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</si>
  <si>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</si>
  <si>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</si>
  <si>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</si>
  <si>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</si>
  <si>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</si>
  <si>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</si>
  <si>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</si>
  <si>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</si>
  <si>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</si>
  <si>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</si>
  <si>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</si>
  <si>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</si>
  <si>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</si>
  <si>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</si>
  <si>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</si>
  <si>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</si>
  <si>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</si>
  <si>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</si>
  <si>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</si>
  <si>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</si>
  <si>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</si>
  <si>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</si>
  <si>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</si>
  <si>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</si>
  <si>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</si>
  <si>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</si>
  <si>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</si>
  <si>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</si>
  <si>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</si>
  <si>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</si>
  <si>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</si>
  <si>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</si>
  <si>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</si>
  <si>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</si>
  <si>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</si>
  <si>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</si>
  <si>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</si>
  <si>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</si>
  <si>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</si>
  <si>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</si>
  <si>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</si>
  <si>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</si>
  <si>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</si>
  <si>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</si>
  <si>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</si>
  <si>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</si>
  <si>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</si>
  <si>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</si>
  <si>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</si>
  <si>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</si>
  <si>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</si>
  <si>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</si>
  <si>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</si>
  <si>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</si>
  <si>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</si>
  <si>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</si>
  <si>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</si>
  <si>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</si>
  <si>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</si>
  <si>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</si>
  <si>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</si>
  <si>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</si>
  <si>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</si>
  <si>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</si>
  <si>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</si>
  <si>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</si>
  <si>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</si>
  <si>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</si>
  <si>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</si>
  <si>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</si>
  <si>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</si>
  <si>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</si>
  <si>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</si>
  <si>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</si>
  <si>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</si>
  <si>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</si>
  <si>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</si>
  <si>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</si>
  <si>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</si>
  <si>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</si>
  <si>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</si>
  <si>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</si>
  <si>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</si>
  <si>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</si>
  <si>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</si>
  <si>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</si>
  <si>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</si>
  <si>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</si>
  <si>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</si>
  <si>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</si>
  <si>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</si>
  <si>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</si>
  <si>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</si>
  <si>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</si>
  <si>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</si>
  <si>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</si>
  <si>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</si>
  <si>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</si>
  <si>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</si>
  <si>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</si>
  <si>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</si>
  <si>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</si>
  <si>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</si>
  <si>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</si>
  <si>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</si>
  <si>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</si>
  <si>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</si>
  <si>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</si>
  <si>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</si>
  <si>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</si>
  <si>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</si>
  <si>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</si>
  <si>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</si>
  <si>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</si>
  <si>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</si>
  <si>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</si>
  <si>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</si>
  <si>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</si>
  <si>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</si>
  <si>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</si>
  <si>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</si>
  <si>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</si>
  <si>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</si>
  <si>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</si>
  <si>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</si>
  <si>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</si>
  <si>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</si>
  <si>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</si>
  <si>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</si>
  <si>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</si>
  <si>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</si>
  <si>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</si>
  <si>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</si>
  <si>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</si>
  <si>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</si>
  <si>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</si>
  <si>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</si>
  <si>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</si>
  <si>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</si>
  <si>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</si>
  <si>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</si>
  <si>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</si>
  <si>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</si>
  <si>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</si>
  <si>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</si>
  <si>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</si>
  <si>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</si>
  <si>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</si>
  <si>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</si>
  <si>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</si>
  <si>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</si>
  <si>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</si>
  <si>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</si>
  <si>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</si>
  <si>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</si>
  <si>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</si>
  <si>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</si>
  <si>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</si>
  <si>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</si>
  <si>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</si>
  <si>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</si>
  <si>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</si>
  <si>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</si>
  <si>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</si>
  <si>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</si>
  <si>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</si>
  <si>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</si>
  <si>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</si>
  <si>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</si>
  <si>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</si>
  <si>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</si>
  <si>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</si>
  <si>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</si>
  <si>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</si>
  <si>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</si>
  <si>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</si>
  <si>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</si>
  <si>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</si>
  <si>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</si>
  <si>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</si>
  <si>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</si>
  <si>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</si>
  <si>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</si>
  <si>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</si>
  <si>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</si>
  <si>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</si>
  <si>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</si>
  <si>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</si>
  <si>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</si>
  <si>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</si>
  <si>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</si>
  <si>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</si>
  <si>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</si>
  <si>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</si>
  <si>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</si>
  <si>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</si>
  <si>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</si>
  <si>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</si>
  <si>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</si>
  <si>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</si>
  <si>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</si>
  <si>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</si>
  <si>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</si>
  <si>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</si>
  <si>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</si>
  <si>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</si>
  <si>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</si>
  <si>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</si>
  <si>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</si>
  <si>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</si>
  <si>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</si>
  <si>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</si>
  <si>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</si>
  <si>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</si>
  <si>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</si>
  <si>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</si>
  <si>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</si>
  <si>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</si>
  <si>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</si>
  <si>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</si>
  <si>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</si>
  <si>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</si>
  <si>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</si>
  <si>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</si>
  <si>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</si>
  <si>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</si>
  <si>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</si>
  <si>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</si>
  <si>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</si>
  <si>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</si>
  <si>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</si>
  <si>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</si>
  <si>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</si>
  <si>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</si>
  <si>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</si>
  <si>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</si>
  <si>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</si>
  <si>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</si>
  <si>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</si>
  <si>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</si>
  <si>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</si>
  <si>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</si>
  <si>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</si>
  <si>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</si>
  <si>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</si>
  <si>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</si>
  <si>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</si>
  <si>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</si>
  <si>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</si>
  <si>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</si>
  <si>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</si>
  <si>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</si>
  <si>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</si>
  <si>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</si>
  <si>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</si>
  <si>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</si>
  <si>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</si>
  <si>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</si>
  <si>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</si>
  <si>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</si>
  <si>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</si>
  <si>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</si>
  <si>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</si>
  <si>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</si>
  <si>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</si>
  <si>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</si>
  <si>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</si>
  <si>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</si>
  <si>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</si>
  <si>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</si>
  <si>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</si>
  <si>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</si>
  <si>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</si>
  <si>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</si>
  <si>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</si>
  <si>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</si>
  <si>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</si>
  <si>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</si>
  <si>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</si>
  <si>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</si>
  <si>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</si>
  <si>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</si>
  <si>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</si>
  <si>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</si>
  <si>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</si>
  <si>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</si>
  <si>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</si>
  <si>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</si>
  <si>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</si>
  <si>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</si>
  <si>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</si>
  <si>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</si>
  <si>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</si>
  <si>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</si>
  <si>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</si>
  <si>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</si>
  <si>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</si>
  <si>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</si>
  <si>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</si>
  <si>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</si>
  <si>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</si>
  <si>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</si>
  <si>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</si>
  <si>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</si>
  <si>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</si>
  <si>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</si>
  <si>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</si>
  <si>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</si>
  <si>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</si>
  <si>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</si>
  <si>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</si>
  <si>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</si>
  <si>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</si>
  <si>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</si>
  <si>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</si>
  <si>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</si>
  <si>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</si>
  <si>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</si>
  <si>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</si>
  <si>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</si>
  <si>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</si>
  <si>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</si>
  <si>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</si>
  <si>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</si>
  <si>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</si>
  <si>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</si>
  <si>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</si>
  <si>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</si>
  <si>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</si>
  <si>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</si>
  <si>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</si>
  <si>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</si>
  <si>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</si>
  <si>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</si>
  <si>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</si>
  <si>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</si>
  <si>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</si>
  <si>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</si>
  <si>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</si>
  <si>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</si>
  <si>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</si>
  <si>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</si>
  <si>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</si>
  <si>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</si>
  <si>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</si>
  <si>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</si>
  <si>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</si>
  <si>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</si>
  <si>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</si>
  <si>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</si>
  <si>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</si>
  <si>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</si>
  <si>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</si>
  <si>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</si>
  <si>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</si>
  <si>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</si>
  <si>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</si>
  <si>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</si>
  <si>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</si>
  <si>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</si>
  <si>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</si>
  <si>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</si>
  <si>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</si>
  <si>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</si>
  <si>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</si>
  <si>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</si>
  <si>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</si>
  <si>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</si>
  <si>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</si>
  <si>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</si>
  <si>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</si>
  <si>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</si>
  <si>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</si>
  <si>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</si>
  <si>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</si>
  <si>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</si>
  <si>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</si>
  <si>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</si>
  <si>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</si>
  <si>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</si>
  <si>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</si>
  <si>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</si>
  <si>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</si>
  <si>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</si>
  <si>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</si>
  <si>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</si>
  <si>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</si>
  <si>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</si>
  <si>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</si>
  <si>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</si>
  <si>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</si>
  <si>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</si>
  <si>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</si>
  <si>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</si>
  <si>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</si>
  <si>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</si>
  <si>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</si>
  <si>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</si>
  <si>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</si>
  <si>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</si>
  <si>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</si>
  <si>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</si>
  <si>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</si>
  <si>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</si>
  <si>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</si>
  <si>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</si>
  <si>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</si>
  <si>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</si>
  <si>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</si>
  <si>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</si>
  <si>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</si>
  <si>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</si>
  <si>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</si>
  <si>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</si>
  <si>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</si>
  <si>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</si>
  <si>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</si>
  <si>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</si>
  <si>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</si>
  <si>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</si>
  <si>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</si>
  <si>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</si>
  <si>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</si>
  <si>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</si>
  <si>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</si>
  <si>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</si>
  <si>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</si>
  <si>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</si>
  <si>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</si>
  <si>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</si>
  <si>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</si>
  <si>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</si>
  <si>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</si>
  <si>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</si>
  <si>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</si>
  <si>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</si>
  <si>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</si>
  <si>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</si>
  <si>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</si>
  <si>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</si>
  <si>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</si>
  <si>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</si>
  <si>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</si>
  <si>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</si>
  <si>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</si>
  <si>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</si>
  <si>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</si>
  <si>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</si>
  <si>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</si>
  <si>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</si>
  <si>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</si>
  <si>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</si>
  <si>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</si>
  <si>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</si>
  <si>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</si>
  <si>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</si>
  <si>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</si>
  <si>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</si>
  <si>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</si>
  <si>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</si>
  <si>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</si>
  <si>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</si>
  <si>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</si>
  <si>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</si>
  <si>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</si>
  <si>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</si>
  <si>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</si>
  <si>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</si>
  <si>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</si>
  <si>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</si>
  <si>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</si>
  <si>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</si>
  <si>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</si>
  <si>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</si>
  <si>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</si>
  <si>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</si>
  <si>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</si>
  <si>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</si>
  <si>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</si>
  <si>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</si>
  <si>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</si>
  <si>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</si>
  <si>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</si>
  <si>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</si>
  <si>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</si>
  <si>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</si>
  <si>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</si>
  <si>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</si>
  <si>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</si>
  <si>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</si>
  <si>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</si>
  <si>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</si>
  <si>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</si>
  <si>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</si>
  <si>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</si>
  <si>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</si>
  <si>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</si>
  <si>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</si>
  <si>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</si>
  <si>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</si>
  <si>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</si>
  <si>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</si>
  <si>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</si>
  <si>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</si>
  <si>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</si>
  <si>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</si>
  <si>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</si>
  <si>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</si>
  <si>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</si>
  <si>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</si>
  <si>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</si>
  <si>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</si>
  <si>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</si>
  <si>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</si>
  <si>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</si>
  <si>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</si>
  <si>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</si>
  <si>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</si>
  <si>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</si>
  <si>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</si>
  <si>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</si>
  <si>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</si>
  <si>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</si>
  <si>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</si>
  <si>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</si>
  <si>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</si>
  <si>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</si>
  <si>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</si>
  <si>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</si>
  <si>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</si>
  <si>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</si>
  <si>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</si>
  <si>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</si>
  <si>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</si>
  <si>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</si>
  <si>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</si>
  <si>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</si>
  <si>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</si>
  <si>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</si>
  <si>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</si>
  <si>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</si>
  <si>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</si>
  <si>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</si>
  <si>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</si>
  <si>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</si>
  <si>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</si>
  <si>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</si>
  <si>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</si>
  <si>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</si>
  <si>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</si>
  <si>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</si>
  <si>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</si>
  <si>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</si>
  <si>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</si>
  <si>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</si>
  <si>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</si>
  <si>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</si>
  <si>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</si>
  <si>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</si>
  <si>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</si>
  <si>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</si>
  <si>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</si>
  <si>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</si>
  <si>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</si>
  <si>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</si>
  <si>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</si>
  <si>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</si>
  <si>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</si>
  <si>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</si>
  <si>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</si>
  <si>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</si>
  <si>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</si>
  <si>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</si>
  <si>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</si>
  <si>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</si>
  <si>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</si>
  <si>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</si>
  <si>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</si>
  <si>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</si>
  <si>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</si>
  <si>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</si>
  <si>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</si>
  <si>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</si>
  <si>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</si>
  <si>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</si>
  <si>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</si>
  <si>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</si>
  <si>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</si>
  <si>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</si>
  <si>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</si>
  <si>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</si>
  <si>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</si>
  <si>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</si>
  <si>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</si>
  <si>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</si>
  <si>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</si>
  <si>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</si>
  <si>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</si>
  <si>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</si>
  <si>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</si>
  <si>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</si>
  <si>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</si>
  <si>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</si>
  <si>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</si>
  <si>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</si>
  <si>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</si>
  <si>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</si>
  <si>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</si>
  <si>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</si>
  <si>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</si>
  <si>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</si>
  <si>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</si>
  <si>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</si>
  <si>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</si>
  <si>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</si>
  <si>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</si>
  <si>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</si>
  <si>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</si>
  <si>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</si>
  <si>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</si>
  <si>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</si>
  <si>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</si>
  <si>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</si>
  <si>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</si>
  <si>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</si>
  <si>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</si>
  <si>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</si>
  <si>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</si>
  <si>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</si>
  <si>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</si>
  <si>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</si>
  <si>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</si>
  <si>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</si>
  <si>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</si>
  <si>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</si>
  <si>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</si>
  <si>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</si>
  <si>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</si>
  <si>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</si>
  <si>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</si>
  <si>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</si>
  <si>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</si>
  <si>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</si>
  <si>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</si>
  <si>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</si>
  <si>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</si>
  <si>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</si>
  <si>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</si>
  <si>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</si>
  <si>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</si>
  <si>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</si>
  <si>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</si>
  <si>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</si>
  <si>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</si>
  <si>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</si>
  <si>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</si>
  <si>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</si>
  <si>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</si>
  <si>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</si>
  <si>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</si>
  <si>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</si>
  <si>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</si>
  <si>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</si>
  <si>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</si>
  <si>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</si>
  <si>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</si>
  <si>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</si>
  <si>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</si>
  <si>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</si>
  <si>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</si>
  <si>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</si>
  <si>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</si>
  <si>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</si>
  <si>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</si>
  <si>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</si>
  <si>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</si>
  <si>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</si>
  <si>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</si>
  <si>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</si>
  <si>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</si>
  <si>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</si>
  <si>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</si>
  <si>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</si>
  <si>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</si>
  <si>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</si>
  <si>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</si>
  <si>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</si>
  <si>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</si>
  <si>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</si>
  <si>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</si>
  <si>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</si>
  <si>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</si>
  <si>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</si>
  <si>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</si>
  <si>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</si>
  <si>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</si>
  <si>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</si>
  <si>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</si>
  <si>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</si>
  <si>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</si>
  <si>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</si>
  <si>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</si>
  <si>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</si>
  <si>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</si>
  <si>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</si>
  <si>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</si>
  <si>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</si>
  <si>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</si>
  <si>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</si>
  <si>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</si>
  <si>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</si>
  <si>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</si>
  <si>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</si>
  <si>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</si>
  <si>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</si>
  <si>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</si>
  <si>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</si>
  <si>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</si>
  <si>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</si>
  <si>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</si>
  <si>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</si>
  <si>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</si>
  <si>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</si>
  <si>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</si>
  <si>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</si>
  <si>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</si>
  <si>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</si>
  <si>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</si>
  <si>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</si>
  <si>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</si>
  <si>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</si>
  <si>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</si>
  <si>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</si>
  <si>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</si>
  <si>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</si>
  <si>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</si>
  <si>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</si>
  <si>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</si>
  <si>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</si>
  <si>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</si>
  <si>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</si>
  <si>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</si>
  <si>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</si>
  <si>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</si>
  <si>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</si>
  <si>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</si>
  <si>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</si>
  <si>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</si>
  <si>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</si>
  <si>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</si>
  <si>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</si>
  <si>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</si>
  <si>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</si>
  <si>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</si>
  <si>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</si>
  <si>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</si>
  <si>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</si>
  <si>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</si>
  <si>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</si>
  <si>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</si>
  <si>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</si>
  <si>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</si>
  <si>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</si>
  <si>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</si>
  <si>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</si>
  <si>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</si>
  <si>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</si>
  <si>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</si>
  <si>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</si>
  <si>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</si>
  <si>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</si>
  <si>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</si>
  <si>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</si>
  <si>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</si>
  <si>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</si>
  <si>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</si>
  <si>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</si>
  <si>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</si>
  <si>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</si>
  <si>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</si>
  <si>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</si>
  <si>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</si>
  <si>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</si>
  <si>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</si>
  <si>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</si>
  <si>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</si>
  <si>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</si>
  <si>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</si>
  <si>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</si>
  <si>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</si>
  <si>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</si>
  <si>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</si>
  <si>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</si>
  <si>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</si>
  <si>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</si>
  <si>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</si>
  <si>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</si>
  <si>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</si>
  <si>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</si>
  <si>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</si>
  <si>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</si>
  <si>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</si>
  <si>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</si>
  <si>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</si>
  <si>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</si>
  <si>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</si>
  <si>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</si>
  <si>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</si>
  <si>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</si>
  <si>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</si>
  <si>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</si>
  <si>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</si>
  <si>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</si>
  <si>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</si>
  <si>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</si>
  <si>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</si>
  <si>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</si>
  <si>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</si>
  <si>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</si>
  <si>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</si>
  <si>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</si>
  <si>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</si>
  <si>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</si>
  <si>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</si>
  <si>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</si>
  <si>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</si>
  <si>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</si>
  <si>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</si>
  <si>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</si>
  <si>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</si>
  <si>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</si>
  <si>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</si>
  <si>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</si>
  <si>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</si>
  <si>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</si>
  <si>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</si>
  <si>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</si>
  <si>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</si>
  <si>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</si>
  <si>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</si>
  <si>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</si>
  <si>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</si>
  <si>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</si>
  <si>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</si>
  <si>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</si>
  <si>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</si>
  <si>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</si>
  <si>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</si>
  <si>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</si>
  <si>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</si>
  <si>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</si>
  <si>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</si>
  <si>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</si>
  <si>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</si>
  <si>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</si>
  <si>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</si>
  <si>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</si>
  <si>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</si>
  <si>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</si>
  <si>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</si>
  <si>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</si>
  <si>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</si>
  <si>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</si>
  <si>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</si>
  <si>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</si>
  <si>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</si>
  <si>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</si>
  <si>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</si>
  <si>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</si>
  <si>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</si>
  <si>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</si>
  <si>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</si>
  <si>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</si>
  <si>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</si>
  <si>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</si>
  <si>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</si>
  <si>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</si>
  <si>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</si>
  <si>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</si>
  <si>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</si>
  <si>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</si>
  <si>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</si>
  <si>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</si>
  <si>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</si>
  <si>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</si>
  <si>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</si>
  <si>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</si>
  <si>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</si>
  <si>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</si>
  <si>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</si>
  <si>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</si>
  <si>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</si>
  <si>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</si>
  <si>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</si>
  <si>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</si>
  <si>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</si>
  <si>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</si>
  <si>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</si>
  <si>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</si>
  <si>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</si>
  <si>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</si>
  <si>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</si>
  <si>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</si>
  <si>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</si>
  <si>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</si>
  <si>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</si>
  <si>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</si>
  <si>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</si>
  <si>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</si>
  <si>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</si>
  <si>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</si>
  <si>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</si>
  <si>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</si>
  <si>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</si>
  <si>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</si>
  <si>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</si>
  <si>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</si>
  <si>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</si>
  <si>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</si>
  <si>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</si>
  <si>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</si>
  <si>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</si>
  <si>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</si>
  <si>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</si>
  <si>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</si>
  <si>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</si>
  <si>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</si>
  <si>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</si>
  <si>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</si>
  <si>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</si>
  <si>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</si>
  <si>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</si>
  <si>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</si>
  <si>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</si>
  <si>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</si>
  <si>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</si>
  <si>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</si>
  <si>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</si>
  <si>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</si>
  <si>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</si>
  <si>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</si>
  <si>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</si>
  <si>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</si>
  <si>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</si>
  <si>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</si>
  <si>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</si>
  <si>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</si>
  <si>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</si>
  <si>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</si>
  <si>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</si>
  <si>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</si>
  <si>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</si>
  <si>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</si>
  <si>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</si>
  <si>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</si>
  <si>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</si>
  <si>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</si>
  <si>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</si>
  <si>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</si>
  <si>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</si>
  <si>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</si>
  <si>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</si>
  <si>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</si>
  <si>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</si>
  <si>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</si>
  <si>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</si>
  <si>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</si>
  <si>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</si>
  <si>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</si>
  <si>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</si>
  <si>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</si>
  <si>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</si>
  <si>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</si>
  <si>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</si>
  <si>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</si>
  <si>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</si>
  <si>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</si>
  <si>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</si>
  <si>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</si>
  <si>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</si>
  <si>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</si>
  <si>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</si>
  <si>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</si>
  <si>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</si>
  <si>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</si>
  <si>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</si>
  <si>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</si>
  <si>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</si>
  <si>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</si>
  <si>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</si>
  <si>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</si>
  <si>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</si>
  <si>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</si>
  <si>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</si>
  <si>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</si>
  <si>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</si>
  <si>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</si>
  <si>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</si>
  <si>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</si>
  <si>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</si>
  <si>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</si>
  <si>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</si>
  <si>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</si>
  <si>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</si>
  <si>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</si>
  <si>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</si>
  <si>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</si>
  <si>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</si>
  <si>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</si>
  <si>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</si>
  <si>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</si>
  <si>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</si>
  <si>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</si>
  <si>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</si>
  <si>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</si>
  <si>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</si>
  <si>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</si>
  <si>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</si>
  <si>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</si>
  <si>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</si>
  <si>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</si>
  <si>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</si>
  <si>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</si>
  <si>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</si>
  <si>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</si>
  <si>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</si>
  <si>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</si>
  <si>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</si>
  <si>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</si>
  <si>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</si>
  <si>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</si>
  <si>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</si>
  <si>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</si>
  <si>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</si>
  <si>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</si>
  <si>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</si>
  <si>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</si>
  <si>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</si>
  <si>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</si>
  <si>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</si>
  <si>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</si>
  <si>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</si>
  <si>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</si>
  <si>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</si>
  <si>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</si>
  <si>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</si>
  <si>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</si>
  <si>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</si>
  <si>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</si>
  <si>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</si>
  <si>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</si>
  <si>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</si>
  <si>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</si>
  <si>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</si>
  <si>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</si>
  <si>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</si>
  <si>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</si>
  <si>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</si>
  <si>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</si>
  <si>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</si>
  <si>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</si>
  <si>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</si>
  <si>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</si>
  <si>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</si>
  <si>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</si>
  <si>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</si>
  <si>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</si>
  <si>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</si>
  <si>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</si>
  <si>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</si>
  <si>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</si>
  <si>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</si>
  <si>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</si>
  <si>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</si>
  <si>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</si>
  <si>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</si>
  <si>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</si>
  <si>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</si>
  <si>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</si>
  <si>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</si>
  <si>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</si>
  <si>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</si>
  <si>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</si>
  <si>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</si>
  <si>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</si>
  <si>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</si>
  <si>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</si>
  <si>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</si>
  <si>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</si>
  <si>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</si>
  <si>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</si>
  <si>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</si>
  <si>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</si>
  <si>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</si>
  <si>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</si>
  <si>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</si>
  <si>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</si>
  <si>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</si>
  <si>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</si>
  <si>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</si>
  <si>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</si>
  <si>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</si>
  <si>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</si>
  <si>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</si>
  <si>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</si>
  <si>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</si>
  <si>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</si>
  <si>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</si>
  <si>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</si>
  <si>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</si>
  <si>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</si>
  <si>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</si>
  <si>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</si>
  <si>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</si>
  <si>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</si>
  <si>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</si>
  <si>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</si>
  <si>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</si>
  <si>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</si>
  <si>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</si>
  <si>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</si>
  <si>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</si>
  <si>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</si>
  <si>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</si>
  <si>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</si>
  <si>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</si>
  <si>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</si>
  <si>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</si>
  <si>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</si>
  <si>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</si>
  <si>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</si>
  <si>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</si>
  <si>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</si>
  <si>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</si>
  <si>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</si>
  <si>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</si>
  <si>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</si>
  <si>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</si>
  <si>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</si>
  <si>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</si>
  <si>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</si>
  <si>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</si>
  <si>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</si>
  <si>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</si>
  <si>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</si>
  <si>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</si>
  <si>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</si>
  <si>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</si>
  <si>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</si>
  <si>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</si>
  <si>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</si>
  <si>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</si>
  <si>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</si>
  <si>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</si>
  <si>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</si>
  <si>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</si>
  <si>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</si>
  <si>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</si>
  <si>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</si>
  <si>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</si>
  <si>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</si>
  <si>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</si>
  <si>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</si>
  <si>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</si>
  <si>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</si>
  <si>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</si>
  <si>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</si>
  <si>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</si>
  <si>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</si>
  <si>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</si>
  <si>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</si>
  <si>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</si>
  <si>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</si>
  <si>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</si>
  <si>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</si>
  <si>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</si>
  <si>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</si>
  <si>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</si>
  <si>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</si>
  <si>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</si>
  <si>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</si>
  <si>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</si>
  <si>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</si>
  <si>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</si>
  <si>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</si>
  <si>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</si>
  <si>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</si>
  <si>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</si>
  <si>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</si>
  <si>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</si>
  <si>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</si>
  <si>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</si>
  <si>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</si>
  <si>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</si>
  <si>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</si>
  <si>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</si>
  <si>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</si>
  <si>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</si>
  <si>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</si>
  <si>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</si>
  <si>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</si>
  <si>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</si>
  <si>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</si>
  <si>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</si>
  <si>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</si>
  <si>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</si>
  <si>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</si>
  <si>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</si>
  <si>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</si>
  <si>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</si>
  <si>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</si>
  <si>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</si>
  <si>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</si>
  <si>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</si>
  <si>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</si>
  <si>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</si>
  <si>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</si>
  <si>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</si>
  <si>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</si>
  <si>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</si>
  <si>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</si>
  <si>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</si>
  <si>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</si>
  <si>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</si>
  <si>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</si>
  <si>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</si>
  <si>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</si>
  <si>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</si>
  <si>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</si>
  <si>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</si>
  <si>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</si>
  <si>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</si>
  <si>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</si>
  <si>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</si>
  <si>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</si>
  <si>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</si>
  <si>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</si>
  <si>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</si>
  <si>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</si>
  <si>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</si>
  <si>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</si>
  <si>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</si>
  <si>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</si>
  <si>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</si>
  <si>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</si>
  <si>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</si>
  <si>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</si>
  <si>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</si>
  <si>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</si>
  <si>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</si>
  <si>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</si>
  <si>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</si>
  <si>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</si>
  <si>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</si>
  <si>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</si>
  <si>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</si>
  <si>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</si>
  <si>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</si>
  <si>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</si>
  <si>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</si>
  <si>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</si>
  <si>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</si>
  <si>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</si>
  <si>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</si>
  <si>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</si>
  <si>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</si>
  <si>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</si>
  <si>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</si>
  <si>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</si>
  <si>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</si>
  <si>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</si>
  <si>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</si>
  <si>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</si>
  <si>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</si>
  <si>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</si>
  <si>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</si>
  <si>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</si>
  <si>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</si>
  <si>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</si>
  <si>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</si>
  <si>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</si>
  <si>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</si>
  <si>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</si>
  <si>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</si>
  <si>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</si>
  <si>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</si>
  <si>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</si>
  <si>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</si>
  <si>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</si>
  <si>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</si>
  <si>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</si>
  <si>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</si>
  <si>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</si>
  <si>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</si>
  <si>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</si>
  <si>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</si>
  <si>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</si>
  <si>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</si>
  <si>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</si>
  <si>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</si>
  <si>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</si>
  <si>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</si>
  <si>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</si>
  <si>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</si>
  <si>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</si>
  <si>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</si>
  <si>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</si>
  <si>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</si>
  <si>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</si>
  <si>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</si>
  <si>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</si>
  <si>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</si>
  <si>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</si>
  <si>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</si>
  <si>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</si>
  <si>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</si>
  <si>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</si>
  <si>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</si>
  <si>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</si>
  <si>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</si>
  <si>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</si>
  <si>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</si>
  <si>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</si>
  <si>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</si>
  <si>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</si>
  <si>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</si>
  <si>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</si>
  <si>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</si>
  <si>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</si>
  <si>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</si>
  <si>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</si>
  <si>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</si>
  <si>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</si>
  <si>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</si>
  <si>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</si>
  <si>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</si>
  <si>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</si>
  <si>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</si>
  <si>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</si>
  <si>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</si>
  <si>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</si>
  <si>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</si>
  <si>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</si>
  <si>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</si>
  <si>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</si>
  <si>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</si>
  <si>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</si>
  <si>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</si>
  <si>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</si>
  <si>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</si>
  <si>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</si>
  <si>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</si>
  <si>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</si>
  <si>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</si>
  <si>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</si>
  <si>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</si>
  <si>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</si>
  <si>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</si>
  <si>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</si>
  <si>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</si>
  <si>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</si>
  <si>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</si>
  <si>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</si>
  <si>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</si>
  <si>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</si>
  <si>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</si>
  <si>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</si>
  <si>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</si>
  <si>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</si>
  <si>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</si>
  <si>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</si>
  <si>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</si>
  <si>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</si>
  <si>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</si>
  <si>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</si>
  <si>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</si>
  <si>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</si>
  <si>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</si>
  <si>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</si>
  <si>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</si>
  <si>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</si>
  <si>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</si>
  <si>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</si>
  <si>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</si>
  <si>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</si>
  <si>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</si>
  <si>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</si>
  <si>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</si>
  <si>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</si>
  <si>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</si>
  <si>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</si>
  <si>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</si>
  <si>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</si>
  <si>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</si>
  <si>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</si>
  <si>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</si>
  <si>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</si>
  <si>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</si>
  <si>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</si>
  <si>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</si>
  <si>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</si>
  <si>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</si>
  <si>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</si>
  <si>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</si>
  <si>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</si>
  <si>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</si>
  <si>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</si>
  <si>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</si>
  <si>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</si>
  <si>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</si>
  <si>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</si>
  <si>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</si>
  <si>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</si>
  <si>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</si>
  <si>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</si>
  <si>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</si>
  <si>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</si>
  <si>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</si>
  <si>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</si>
  <si>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</si>
  <si>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</si>
  <si>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</si>
  <si>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</si>
  <si>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</si>
  <si>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</si>
  <si>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</si>
  <si>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</si>
  <si>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</si>
  <si>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</si>
  <si>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</si>
  <si>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</si>
  <si>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</si>
  <si>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</si>
  <si>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</si>
  <si>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</si>
  <si>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</si>
  <si>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</si>
  <si>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</si>
  <si>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</si>
  <si>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</si>
  <si>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</si>
  <si>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</si>
  <si>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</si>
  <si>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</si>
  <si>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</si>
  <si>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</si>
  <si>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</si>
  <si>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</si>
  <si>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</si>
  <si>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</si>
  <si>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</si>
  <si>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</si>
  <si>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</si>
  <si>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</si>
  <si>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</si>
  <si>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</si>
  <si>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</si>
  <si>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</si>
  <si>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</si>
  <si>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</si>
  <si>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</si>
  <si>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</si>
  <si>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</si>
  <si>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</si>
  <si>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</si>
  <si>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</si>
  <si>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</si>
  <si>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</si>
  <si>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</si>
  <si>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</si>
  <si>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</si>
  <si>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</si>
  <si>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</si>
  <si>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</si>
  <si>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</si>
  <si>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</si>
  <si>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</si>
  <si>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</si>
  <si>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</si>
  <si>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</si>
  <si>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</si>
  <si>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</si>
  <si>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</si>
  <si>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</si>
  <si>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</si>
  <si>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</si>
  <si>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</si>
  <si>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</si>
  <si>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</si>
  <si>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</si>
  <si>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</si>
  <si>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</si>
  <si>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</si>
  <si>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</si>
  <si>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</si>
  <si>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</si>
  <si>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</si>
  <si>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</si>
  <si>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</si>
  <si>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</si>
  <si>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</si>
  <si>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</si>
  <si>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</si>
  <si>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</si>
  <si>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</si>
  <si>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</si>
  <si>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</si>
  <si>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</si>
  <si>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</si>
  <si>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</si>
  <si>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</si>
  <si>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</si>
  <si>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</si>
  <si>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</si>
  <si>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</si>
  <si>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</si>
  <si>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</si>
  <si>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</si>
  <si>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</si>
  <si>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</si>
  <si>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</si>
  <si>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</si>
  <si>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</si>
  <si>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</si>
  <si>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</si>
  <si>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</si>
  <si>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</si>
  <si>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</si>
  <si>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</si>
  <si>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</si>
  <si>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</si>
  <si>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</si>
  <si>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</si>
  <si>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</si>
  <si>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</si>
  <si>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</si>
  <si>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</si>
  <si>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</si>
  <si>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</si>
  <si>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</si>
  <si>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</si>
  <si>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</si>
  <si>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</si>
  <si>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</si>
  <si>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</si>
  <si>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</si>
  <si>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</si>
  <si>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</si>
  <si>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</si>
  <si>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</si>
  <si>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</si>
  <si>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</si>
  <si>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</si>
  <si>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</si>
  <si>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</si>
  <si>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</si>
  <si>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</si>
  <si>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</si>
  <si>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</si>
  <si>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</si>
  <si>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</si>
  <si>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</si>
  <si>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</si>
  <si>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</si>
  <si>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</si>
  <si>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</si>
  <si>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</si>
  <si>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</si>
  <si>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</si>
  <si>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</si>
  <si>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</si>
  <si>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</si>
  <si>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</si>
  <si>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</si>
  <si>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</si>
  <si>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</si>
  <si>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</si>
  <si>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</si>
  <si>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</si>
  <si>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</si>
  <si>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</si>
  <si>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</si>
  <si>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</si>
  <si>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</si>
  <si>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</si>
  <si>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</si>
  <si>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</si>
  <si>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</si>
  <si>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</si>
  <si>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</si>
  <si>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</si>
  <si>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</si>
  <si>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</si>
  <si>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</si>
  <si>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</si>
  <si>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</si>
  <si>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</si>
  <si>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</si>
  <si>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</si>
  <si>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</si>
  <si>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</si>
  <si>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</si>
  <si>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</si>
  <si>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</si>
  <si>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</si>
  <si>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</si>
  <si>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</si>
  <si>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</si>
  <si>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</si>
  <si>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</si>
  <si>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</si>
  <si>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</si>
  <si>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</si>
  <si>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</si>
  <si>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</si>
  <si>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</si>
  <si>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</si>
  <si>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</si>
  <si>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</si>
  <si>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</si>
  <si>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</si>
  <si>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</si>
  <si>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</si>
  <si>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</si>
  <si>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</si>
  <si>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</si>
  <si>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</si>
  <si>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</si>
  <si>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</si>
  <si>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</si>
  <si>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</si>
  <si>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</si>
  <si>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</si>
  <si>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</si>
  <si>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</si>
  <si>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</si>
  <si>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</si>
  <si>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</si>
  <si>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</si>
  <si>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</si>
  <si>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</si>
  <si>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</si>
  <si>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</si>
  <si>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</si>
  <si>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</si>
  <si>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</si>
  <si>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</si>
  <si>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</si>
  <si>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</si>
  <si>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</si>
  <si>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</si>
  <si>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</si>
  <si>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</si>
  <si>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</si>
  <si>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</si>
  <si>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</si>
  <si>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</si>
  <si>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</si>
  <si>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</si>
  <si>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</si>
  <si>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</si>
  <si>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</si>
  <si>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</si>
  <si>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</si>
  <si>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</si>
  <si>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</si>
  <si>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</si>
  <si>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</si>
  <si>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</si>
  <si>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</si>
  <si>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</si>
  <si>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</si>
  <si>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</si>
  <si>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</si>
  <si>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</si>
  <si>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</si>
  <si>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</si>
  <si>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</si>
  <si>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</si>
  <si>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</si>
  <si>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</si>
  <si>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</si>
  <si>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</si>
  <si>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</si>
  <si>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</si>
  <si>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</si>
  <si>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</si>
  <si>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</si>
  <si>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</si>
  <si>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</si>
  <si>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</si>
  <si>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</si>
  <si>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</si>
  <si>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</si>
  <si>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</si>
  <si>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</si>
  <si>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</si>
  <si>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</si>
  <si>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</si>
  <si>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</si>
  <si>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</si>
  <si>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</si>
  <si>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</si>
  <si>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</si>
  <si>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</si>
  <si>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</si>
  <si>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</si>
  <si>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</si>
  <si>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</si>
  <si>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</si>
  <si>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</si>
  <si>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</si>
  <si>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</si>
  <si>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</si>
  <si>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</si>
  <si>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</si>
  <si>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</si>
  <si>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</si>
  <si>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</si>
  <si>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</si>
  <si>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</si>
  <si>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</si>
  <si>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</si>
  <si>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</si>
  <si>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</si>
  <si>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</si>
  <si>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</si>
  <si>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</si>
  <si>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</si>
  <si>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</si>
  <si>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</si>
  <si>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</si>
  <si>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</si>
  <si>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</si>
  <si>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</si>
  <si>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</si>
  <si>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</si>
  <si>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</si>
  <si>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</si>
  <si>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</si>
  <si>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</si>
  <si>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</si>
  <si>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</si>
  <si>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</si>
  <si>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</si>
  <si>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</si>
  <si>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</si>
  <si>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</si>
  <si>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</si>
  <si>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</si>
  <si>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</si>
  <si>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</si>
  <si>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</si>
  <si>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</si>
  <si>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</si>
  <si>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</si>
  <si>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</si>
  <si>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</si>
  <si>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</si>
  <si>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</si>
  <si>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</si>
  <si>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</si>
  <si>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</si>
  <si>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</si>
  <si>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</si>
  <si>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</si>
  <si>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</si>
  <si>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</si>
  <si>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</si>
  <si>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</si>
  <si>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</si>
  <si>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</si>
  <si>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</si>
  <si>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</si>
  <si>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</si>
  <si>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</si>
  <si>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</si>
  <si>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</si>
  <si>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</si>
  <si>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</si>
  <si>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</si>
  <si>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</si>
  <si>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</si>
  <si>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</si>
  <si>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</si>
  <si>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</si>
  <si>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</si>
  <si>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</si>
  <si>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</si>
  <si>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</si>
  <si>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</si>
  <si>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</si>
  <si>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</si>
  <si>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</si>
  <si>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</si>
  <si>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</si>
  <si>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</si>
  <si>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</si>
  <si>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</si>
  <si>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</si>
  <si>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</si>
  <si>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</si>
  <si>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</si>
  <si>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</si>
  <si>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</si>
  <si>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</si>
  <si>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</si>
  <si>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</si>
  <si>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</si>
  <si>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</si>
  <si>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</si>
  <si>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</si>
  <si>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</si>
  <si>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</si>
  <si>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</si>
  <si>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</si>
  <si>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</si>
  <si>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</si>
  <si>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</si>
  <si>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</si>
  <si>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</si>
  <si>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</si>
  <si>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</si>
  <si>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</si>
  <si>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</si>
  <si>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</si>
  <si>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</si>
  <si>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</si>
  <si>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</si>
  <si>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</si>
  <si>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</si>
  <si>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</si>
  <si>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</si>
  <si>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</si>
  <si>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</si>
  <si>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</si>
  <si>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</si>
  <si>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</si>
  <si>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</si>
  <si>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</si>
  <si>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</si>
  <si>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</si>
  <si>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</si>
  <si>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</si>
  <si>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</si>
  <si>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</si>
  <si>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</si>
  <si>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</si>
  <si>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</si>
  <si>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</si>
  <si>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</si>
  <si>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</si>
  <si>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</si>
  <si>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</si>
  <si>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</si>
  <si>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</si>
  <si>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</si>
  <si>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</si>
  <si>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</si>
  <si>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</si>
  <si>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</si>
  <si>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</si>
  <si>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</si>
  <si>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</si>
  <si>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</si>
  <si>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</si>
  <si>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</si>
  <si>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</si>
  <si>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</si>
  <si>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</si>
  <si>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</si>
  <si>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</si>
  <si>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</si>
  <si>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</si>
  <si>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</si>
  <si>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</si>
  <si>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</si>
  <si>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</si>
  <si>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</si>
  <si>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</si>
  <si>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</si>
  <si>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</si>
  <si>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</si>
  <si>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</si>
  <si>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</si>
  <si>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</si>
  <si>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</si>
  <si>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</si>
  <si>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</si>
  <si>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</si>
  <si>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</si>
  <si>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</si>
  <si>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</si>
  <si>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</si>
  <si>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</si>
  <si>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</si>
  <si>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</si>
  <si>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</si>
  <si>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</si>
  <si>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</si>
  <si>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</si>
  <si>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</si>
  <si>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</si>
  <si>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</si>
  <si>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</si>
  <si>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</si>
  <si>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</si>
  <si>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</si>
  <si>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</si>
  <si>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</si>
  <si>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</si>
  <si>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</si>
  <si>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</si>
  <si>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</si>
  <si>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</si>
  <si>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</si>
  <si>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</si>
  <si>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</si>
  <si>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</si>
  <si>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</si>
  <si>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</si>
  <si>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</si>
  <si>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</si>
  <si>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</si>
  <si>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</si>
  <si>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</si>
  <si>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</si>
  <si>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</si>
  <si>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</si>
  <si>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</si>
  <si>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</si>
  <si>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</si>
  <si>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</si>
  <si>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</si>
  <si>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</si>
  <si>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</si>
  <si>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</si>
  <si>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</si>
  <si>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</si>
  <si>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</si>
  <si>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</si>
  <si>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</si>
  <si>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</si>
  <si>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</si>
  <si>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</si>
  <si>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</si>
  <si>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</si>
  <si>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</si>
  <si>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</si>
  <si>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</si>
  <si>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</si>
  <si>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</si>
  <si>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</si>
  <si>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</si>
  <si>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</si>
  <si>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</si>
  <si>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</si>
  <si>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</si>
  <si>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</si>
  <si>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</si>
  <si>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</si>
  <si>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</si>
  <si>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</si>
  <si>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</si>
  <si>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</si>
  <si>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</si>
  <si>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</si>
  <si>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</si>
  <si>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</si>
  <si>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</si>
  <si>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</si>
  <si>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</si>
  <si>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</si>
  <si>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</si>
  <si>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</si>
  <si>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</si>
  <si>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</si>
  <si>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</si>
  <si>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</si>
  <si>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</si>
  <si>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</si>
  <si>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</si>
  <si>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</si>
  <si>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</si>
  <si>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</si>
  <si>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</si>
  <si>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</si>
  <si>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</si>
  <si>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</si>
  <si>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</si>
  <si>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</si>
  <si>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</si>
  <si>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</si>
  <si>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</si>
  <si>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</si>
  <si>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</si>
  <si>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</si>
  <si>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</si>
  <si>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</si>
  <si>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</si>
  <si>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</si>
  <si>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</si>
  <si>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</si>
  <si>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</si>
  <si>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</si>
  <si>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</si>
  <si>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</si>
  <si>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</si>
  <si>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</si>
  <si>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</si>
  <si>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</si>
  <si>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</si>
  <si>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</si>
  <si>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</si>
  <si>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</si>
  <si>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</si>
  <si>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</si>
  <si>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</si>
  <si>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</si>
  <si>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</si>
  <si>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</si>
  <si>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</si>
  <si>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</si>
  <si>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</si>
  <si>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</si>
  <si>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</si>
  <si>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</si>
  <si>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</si>
  <si>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</si>
  <si>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</si>
  <si>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</si>
  <si>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</si>
  <si>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</si>
  <si>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</si>
  <si>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</si>
  <si>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</si>
  <si>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</si>
  <si>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</si>
  <si>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</si>
  <si>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</si>
  <si>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</si>
  <si>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</si>
  <si>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</si>
  <si>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</si>
  <si>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</si>
  <si>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</si>
  <si>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</si>
  <si>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</si>
  <si>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</si>
  <si>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</si>
  <si>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</si>
  <si>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</si>
  <si>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</si>
  <si>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</si>
  <si>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</si>
  <si>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</si>
  <si>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</si>
  <si>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</si>
  <si>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</si>
  <si>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</si>
  <si>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</si>
  <si>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</si>
  <si>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</si>
  <si>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</si>
  <si>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</si>
  <si>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</si>
  <si>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</si>
  <si>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</si>
  <si>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</si>
  <si>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</si>
  <si>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</si>
  <si>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</si>
  <si>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</si>
  <si>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</si>
  <si>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</si>
  <si>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</si>
  <si>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</si>
  <si>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</si>
  <si>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</si>
  <si>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</si>
  <si>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</si>
  <si>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</si>
  <si>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</si>
  <si>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</si>
  <si>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</si>
  <si>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</si>
  <si>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</si>
  <si>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</si>
  <si>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</si>
  <si>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</si>
  <si>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</si>
  <si>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</si>
  <si>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</si>
  <si>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</si>
  <si>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</si>
  <si>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</si>
  <si>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</si>
  <si>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</si>
  <si>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</si>
  <si>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</si>
  <si>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</si>
  <si>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</si>
  <si>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</si>
  <si>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</si>
  <si>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</si>
  <si>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</si>
  <si>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</si>
  <si>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</si>
  <si>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</si>
  <si>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</si>
  <si>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</si>
  <si>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</si>
  <si>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</si>
  <si>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</si>
  <si>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</si>
  <si>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</si>
  <si>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</si>
  <si>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</si>
  <si>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</si>
  <si>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</si>
  <si>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</si>
  <si>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</si>
  <si>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</si>
  <si>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</si>
  <si>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</si>
  <si>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</si>
  <si>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</si>
  <si>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</si>
  <si>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</si>
  <si>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</si>
  <si>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</si>
  <si>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</si>
  <si>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</si>
  <si>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</si>
  <si>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</si>
  <si>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</si>
  <si>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</si>
  <si>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</si>
  <si>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</si>
  <si>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</si>
  <si>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</si>
  <si>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</si>
  <si>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</si>
  <si>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</si>
  <si>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</si>
  <si>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</si>
  <si>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</si>
  <si>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</si>
  <si>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</si>
  <si>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</si>
  <si>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</si>
  <si>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</si>
  <si>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</si>
  <si>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</si>
  <si>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</si>
  <si>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</si>
  <si>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</si>
  <si>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</si>
  <si>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</si>
  <si>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</si>
  <si>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</si>
  <si>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</si>
  <si>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</si>
  <si>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</si>
  <si>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</si>
  <si>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</si>
  <si>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</si>
  <si>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</si>
  <si>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</si>
  <si>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</si>
  <si>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</si>
  <si>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</si>
  <si>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</si>
  <si>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</si>
  <si>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</si>
  <si>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</si>
  <si>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</si>
  <si>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</si>
  <si>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</si>
  <si>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</si>
  <si>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</si>
  <si>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</si>
  <si>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</si>
  <si>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</si>
  <si>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</si>
  <si>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</si>
  <si>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</si>
  <si>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</si>
  <si>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</si>
  <si>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</si>
  <si>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</si>
  <si>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</si>
  <si>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</si>
  <si>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</si>
  <si>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</si>
  <si>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</si>
  <si>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</si>
  <si>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</si>
  <si>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</si>
  <si>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</si>
  <si>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</si>
  <si>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</si>
  <si>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</si>
  <si>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</si>
  <si>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</si>
  <si>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</si>
  <si>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</si>
  <si>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</si>
  <si>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</si>
  <si>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</si>
  <si>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</si>
  <si>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</si>
  <si>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</si>
  <si>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</si>
  <si>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</si>
  <si>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</si>
  <si>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</si>
  <si>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</si>
  <si>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</si>
  <si>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</si>
  <si>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</si>
  <si>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</si>
  <si>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</si>
  <si>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</si>
  <si>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</si>
  <si>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</si>
  <si>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</si>
  <si>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</si>
  <si>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</si>
  <si>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</si>
  <si>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</si>
  <si>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</si>
  <si>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</si>
  <si>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</si>
  <si>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</si>
  <si>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</si>
  <si>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</si>
  <si>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</si>
  <si>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</si>
  <si>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</si>
  <si>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</si>
  <si>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</si>
  <si>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</si>
  <si>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</si>
  <si>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</si>
  <si>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</si>
  <si>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</si>
  <si>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</si>
  <si>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</si>
  <si>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</si>
  <si>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</si>
  <si>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</si>
  <si>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</si>
  <si>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</si>
  <si>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</si>
  <si>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</si>
  <si>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</si>
  <si>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</si>
  <si>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</si>
  <si>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</si>
  <si>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</si>
  <si>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</si>
  <si>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</si>
  <si>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</si>
  <si>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</si>
  <si>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</si>
  <si>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</si>
  <si>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</si>
  <si>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</si>
  <si>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</si>
  <si>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</si>
  <si>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</si>
  <si>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</si>
  <si>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</si>
  <si>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</si>
  <si>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</si>
  <si>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</si>
  <si>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</si>
  <si>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</si>
  <si>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</si>
  <si>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</si>
  <si>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</si>
  <si>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</si>
  <si>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</si>
  <si>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</si>
  <si>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</si>
  <si>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</si>
  <si>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</si>
  <si>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</si>
  <si>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</si>
  <si>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</si>
  <si>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</si>
  <si>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</si>
  <si>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</si>
  <si>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</si>
  <si>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</si>
  <si>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</si>
  <si>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</si>
  <si>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</si>
  <si>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</si>
  <si>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</si>
  <si>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</si>
  <si>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</si>
  <si>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</si>
  <si>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</si>
  <si>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</si>
  <si>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</si>
  <si>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</si>
  <si>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</si>
  <si>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</si>
  <si>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</si>
  <si>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</si>
  <si>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</si>
  <si>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</si>
  <si>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</si>
  <si>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</si>
  <si>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</si>
  <si>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</si>
  <si>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</si>
  <si>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</si>
  <si>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</si>
  <si>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</si>
  <si>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</si>
  <si>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</si>
  <si>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</si>
  <si>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</si>
  <si>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</si>
  <si>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</si>
  <si>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</si>
  <si>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</si>
  <si>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</si>
  <si>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</si>
  <si>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</si>
  <si>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</si>
  <si>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</si>
  <si>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</si>
  <si>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</si>
  <si>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</si>
  <si>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</si>
  <si>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</si>
  <si>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</si>
  <si>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</si>
  <si>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</si>
  <si>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</si>
  <si>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</si>
  <si>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</si>
  <si>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</si>
  <si>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</si>
  <si>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</si>
  <si>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</si>
  <si>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</si>
  <si>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</si>
  <si>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</si>
  <si>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</si>
  <si>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</si>
  <si>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</si>
  <si>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</si>
  <si>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</si>
  <si>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</si>
  <si>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</si>
  <si>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</si>
  <si>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</si>
  <si>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</si>
  <si>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</si>
  <si>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</si>
  <si>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</si>
  <si>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</si>
  <si>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</si>
  <si>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</si>
  <si>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</si>
  <si>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</si>
  <si>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</si>
  <si>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</si>
  <si>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</si>
  <si>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</si>
  <si>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</si>
  <si>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</si>
  <si>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</si>
  <si>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</si>
  <si>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</si>
  <si>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</si>
  <si>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</si>
  <si>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</si>
  <si>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</si>
  <si>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</si>
  <si>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</si>
  <si>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</si>
  <si>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</si>
  <si>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</si>
  <si>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</si>
  <si>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</si>
  <si>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</si>
  <si>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</si>
  <si>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</si>
  <si>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</si>
  <si>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</si>
  <si>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</si>
  <si>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</si>
  <si>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</si>
  <si>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</si>
  <si>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</si>
  <si>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</si>
  <si>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</si>
  <si>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</si>
  <si>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</si>
  <si>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</si>
  <si>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</si>
  <si>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</si>
  <si>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</si>
  <si>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</si>
  <si>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</si>
  <si>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</si>
  <si>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</si>
  <si>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</si>
  <si>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</si>
  <si>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</si>
  <si>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</si>
  <si>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</si>
  <si>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</si>
  <si>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</si>
  <si>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</si>
  <si>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</si>
  <si>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</si>
  <si>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</si>
  <si>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</si>
  <si>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</si>
  <si>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</si>
  <si>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</si>
  <si>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</si>
  <si>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</si>
  <si>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</si>
  <si>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</si>
  <si>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</si>
  <si>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</si>
  <si>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</si>
  <si>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</si>
  <si>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</si>
  <si>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</si>
  <si>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</si>
  <si>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</si>
  <si>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</si>
  <si>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</si>
  <si>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</si>
  <si>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</si>
  <si>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</si>
  <si>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</si>
  <si>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</si>
  <si>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</si>
  <si>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</si>
  <si>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</si>
  <si>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</si>
  <si>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</si>
  <si>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</si>
  <si>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</si>
  <si>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</si>
  <si>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</si>
  <si>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</si>
  <si>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</si>
  <si>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</si>
  <si>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</si>
  <si>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</si>
  <si>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</si>
  <si>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</si>
  <si>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</si>
  <si>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</si>
  <si>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</si>
  <si>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</si>
  <si>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</si>
  <si>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</si>
  <si>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</si>
  <si>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</si>
  <si>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</si>
  <si>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</si>
  <si>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</si>
  <si>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</si>
  <si>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</si>
  <si>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</si>
  <si>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</si>
  <si>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</si>
  <si>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</si>
  <si>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</si>
  <si>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</si>
  <si>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</si>
  <si>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</si>
  <si>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</si>
  <si>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</si>
  <si>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</si>
  <si>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</si>
  <si>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</si>
  <si>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</si>
  <si>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</si>
  <si>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</si>
  <si>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</si>
  <si>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</si>
  <si>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</si>
  <si>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</si>
  <si>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</si>
  <si>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</si>
  <si>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</si>
  <si>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</si>
  <si>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</si>
  <si>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</si>
  <si>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</si>
  <si>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</si>
  <si>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</si>
  <si>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</si>
  <si>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</si>
  <si>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</si>
  <si>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</si>
  <si>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</si>
  <si>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</si>
  <si>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</si>
  <si>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</si>
  <si>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</si>
  <si>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</si>
  <si>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</si>
  <si>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</si>
  <si>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</si>
  <si>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</si>
  <si>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</si>
  <si>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</si>
  <si>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</si>
  <si>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</si>
  <si>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</si>
  <si>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</si>
  <si>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</si>
  <si>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</si>
  <si>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</si>
  <si>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</si>
  <si>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</si>
  <si>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</si>
  <si>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</si>
  <si>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</si>
  <si>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</si>
  <si>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</si>
  <si>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</si>
  <si>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</si>
  <si>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</si>
  <si>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</si>
  <si>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</si>
  <si>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</si>
  <si>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</si>
  <si>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</si>
  <si>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</si>
  <si>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</si>
  <si>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</si>
  <si>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</si>
  <si>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</si>
  <si>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</si>
  <si>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</si>
  <si>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</si>
  <si>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</si>
  <si>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</si>
  <si>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</si>
  <si>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</si>
  <si>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</si>
  <si>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</si>
  <si>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</si>
  <si>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</si>
  <si>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</si>
  <si>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</si>
  <si>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</si>
  <si>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</si>
  <si>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</si>
  <si>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</si>
  <si>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</si>
  <si>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</si>
  <si>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</si>
  <si>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</si>
  <si>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</si>
  <si>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</si>
  <si>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</si>
  <si>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</si>
  <si>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</si>
  <si>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</si>
  <si>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</si>
  <si>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</si>
  <si>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</si>
  <si>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</si>
  <si>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</si>
  <si>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</si>
  <si>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</si>
  <si>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</si>
  <si>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</si>
  <si>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</si>
  <si>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</si>
  <si>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</si>
  <si>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</si>
  <si>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</si>
  <si>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</si>
  <si>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</si>
  <si>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</si>
  <si>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</si>
  <si>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</si>
  <si>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</si>
  <si>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</si>
  <si>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</si>
  <si>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</si>
  <si>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</si>
  <si>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</si>
  <si>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</si>
  <si>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</si>
  <si>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</si>
  <si>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</si>
  <si>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</si>
  <si>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</si>
  <si>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</si>
  <si>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</si>
  <si>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</si>
  <si>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</si>
  <si>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</si>
  <si>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</si>
  <si>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</si>
  <si>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</si>
  <si>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</si>
  <si>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</si>
  <si>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</si>
  <si>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</si>
  <si>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</si>
  <si>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</si>
  <si>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</si>
  <si>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</si>
  <si>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</si>
  <si>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</si>
  <si>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</si>
  <si>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</si>
  <si>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</si>
  <si>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</si>
  <si>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</si>
  <si>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</si>
  <si>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</si>
  <si>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</si>
  <si>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</si>
  <si>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</si>
  <si>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</si>
  <si>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</si>
  <si>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</si>
  <si>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</si>
  <si>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</si>
  <si>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</si>
  <si>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</si>
  <si>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</si>
  <si>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</si>
  <si>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</si>
  <si>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</si>
  <si>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</si>
  <si>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</si>
  <si>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</si>
  <si>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</si>
  <si>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</si>
  <si>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</si>
  <si>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</si>
  <si>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</si>
  <si>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</si>
  <si>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</si>
  <si>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</si>
  <si>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</si>
  <si>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</si>
  <si>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</si>
  <si>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</si>
  <si>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</si>
  <si>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</si>
  <si>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</si>
  <si>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</si>
  <si>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</si>
  <si>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</si>
  <si>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</si>
  <si>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</si>
  <si>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</si>
  <si>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</si>
  <si>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</si>
  <si>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</si>
  <si>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</si>
  <si>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</si>
  <si>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</si>
  <si>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</si>
  <si>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</si>
  <si>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</si>
  <si>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</si>
  <si>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</si>
  <si>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</si>
  <si>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</si>
  <si>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</si>
  <si>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</si>
  <si>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</si>
  <si>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</si>
  <si>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</si>
  <si>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</si>
  <si>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</si>
  <si>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</si>
  <si>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</si>
  <si>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</si>
  <si>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</si>
  <si>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</si>
  <si>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</si>
  <si>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</si>
  <si>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</si>
  <si>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</si>
  <si>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</si>
  <si>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</si>
  <si>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</si>
  <si>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</si>
  <si>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</si>
  <si>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</si>
  <si>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</si>
  <si>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</si>
  <si>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</si>
  <si>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</si>
  <si>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</si>
  <si>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</si>
  <si>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</si>
  <si>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</si>
  <si>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</si>
  <si>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</si>
  <si>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</si>
  <si>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</si>
  <si>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</si>
  <si>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</si>
  <si>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</si>
  <si>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</si>
  <si>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</si>
  <si>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</si>
  <si>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</si>
  <si>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</si>
  <si>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</si>
  <si>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</si>
  <si>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</si>
  <si>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</si>
  <si>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</si>
  <si>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</si>
  <si>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</si>
  <si>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</si>
  <si>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</si>
  <si>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</si>
  <si>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</si>
  <si>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</si>
  <si>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</si>
  <si>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</si>
  <si>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</si>
  <si>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</si>
  <si>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</si>
  <si>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</si>
  <si>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</si>
  <si>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</si>
  <si>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</si>
  <si>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</si>
  <si>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</si>
  <si>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</si>
  <si>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</si>
  <si>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</si>
  <si>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</si>
  <si>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</si>
  <si>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</si>
  <si>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</si>
  <si>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</si>
  <si>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</si>
  <si>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</si>
  <si>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</si>
  <si>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</si>
  <si>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</si>
  <si>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</si>
  <si>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</si>
  <si>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</si>
  <si>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</si>
  <si>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</si>
  <si>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</si>
  <si>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</si>
  <si>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</si>
  <si>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</si>
  <si>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</si>
  <si>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</si>
  <si>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</si>
  <si>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</si>
  <si>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</si>
  <si>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</si>
  <si>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</si>
  <si>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</si>
  <si>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</si>
  <si>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</si>
  <si>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</si>
  <si>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</si>
  <si>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</si>
  <si>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</si>
  <si>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</si>
  <si>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</si>
  <si>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</si>
  <si>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</si>
  <si>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</si>
  <si>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</si>
  <si>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</si>
  <si>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</si>
  <si>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</si>
  <si>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</si>
  <si>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</si>
  <si>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</si>
  <si>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</si>
  <si>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</si>
  <si>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</si>
  <si>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</si>
  <si>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</si>
  <si>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</si>
  <si>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</si>
  <si>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</si>
  <si>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</si>
  <si>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</si>
  <si>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</si>
  <si>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</si>
  <si>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</si>
  <si>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</si>
  <si>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</si>
  <si>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</si>
  <si>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</si>
  <si>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</si>
  <si>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</si>
  <si>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</si>
  <si>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</si>
  <si>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</si>
  <si>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</si>
  <si>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</si>
  <si>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</si>
  <si>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</si>
  <si>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</si>
  <si>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</si>
  <si>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</si>
  <si>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</si>
  <si>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</si>
  <si>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</si>
  <si>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</si>
  <si>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</si>
  <si>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</si>
  <si>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</si>
  <si>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</si>
  <si>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</si>
  <si>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</si>
  <si>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</si>
  <si>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</si>
  <si>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</si>
  <si>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</si>
  <si>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</si>
  <si>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</si>
  <si>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</si>
  <si>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</si>
  <si>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</si>
  <si>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</si>
  <si>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</si>
  <si>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</si>
  <si>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</si>
  <si>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</si>
  <si>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</si>
  <si>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</si>
  <si>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</si>
  <si>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</si>
  <si>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</si>
  <si>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</si>
  <si>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</si>
  <si>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</si>
  <si>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</si>
  <si>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</si>
  <si>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</si>
  <si>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</si>
  <si>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</si>
  <si>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</si>
  <si>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</si>
  <si>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</si>
  <si>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</si>
  <si>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</si>
  <si>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</si>
  <si>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</si>
  <si>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</si>
  <si>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</si>
  <si>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</si>
  <si>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</si>
  <si>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</si>
  <si>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</si>
  <si>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</si>
  <si>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</si>
  <si>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</si>
  <si>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</si>
  <si>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</si>
  <si>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</si>
  <si>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</si>
  <si>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</si>
  <si>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</si>
  <si>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</si>
  <si>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</si>
  <si>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</si>
  <si>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</si>
  <si>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</si>
  <si>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</si>
  <si>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</si>
  <si>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</si>
  <si>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</si>
  <si>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</si>
  <si>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</si>
  <si>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</si>
  <si>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</si>
  <si>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</si>
  <si>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</si>
  <si>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</si>
  <si>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</si>
  <si>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</si>
  <si>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</si>
  <si>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</si>
  <si>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</si>
  <si>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</si>
  <si>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</si>
  <si>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</si>
  <si>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</si>
  <si>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</si>
  <si>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</si>
  <si>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</si>
  <si>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</si>
  <si>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</si>
  <si>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</si>
  <si>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</si>
  <si>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</si>
  <si>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</si>
  <si>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</si>
  <si>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</si>
  <si>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</si>
  <si>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</si>
  <si>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</si>
  <si>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</si>
  <si>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</si>
  <si>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</si>
  <si>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</si>
  <si>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</si>
  <si>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</si>
  <si>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</si>
  <si>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</si>
  <si>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</si>
  <si>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</si>
  <si>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</si>
  <si>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</si>
  <si>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</si>
  <si>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</si>
  <si>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</si>
  <si>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</si>
  <si>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</si>
  <si>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</si>
  <si>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</si>
  <si>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</si>
  <si>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</si>
  <si>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</si>
  <si>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</si>
  <si>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</si>
  <si>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</si>
  <si>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</si>
  <si>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</si>
  <si>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</si>
  <si>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</si>
  <si>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</si>
  <si>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</si>
  <si>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</si>
  <si>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</si>
  <si>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</si>
  <si>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</si>
  <si>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</si>
  <si>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</si>
  <si>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</si>
  <si>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</si>
  <si>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</si>
  <si>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</si>
  <si>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</si>
  <si>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</si>
  <si>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</si>
  <si>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</si>
  <si>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</si>
  <si>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</si>
  <si>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</si>
  <si>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</si>
  <si>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</si>
  <si>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</si>
  <si>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</si>
  <si>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</si>
  <si>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</si>
  <si>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</si>
  <si>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</si>
  <si>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</si>
  <si>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</si>
  <si>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</si>
  <si>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</si>
  <si>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</si>
  <si>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</si>
  <si>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</si>
  <si>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</si>
  <si>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</si>
  <si>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</si>
  <si>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</si>
  <si>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</si>
  <si>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</si>
  <si>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</si>
  <si>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</si>
  <si>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</si>
  <si>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</si>
  <si>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</si>
  <si>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</si>
  <si>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</si>
  <si>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</si>
  <si>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</si>
  <si>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</si>
  <si>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</si>
  <si>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</si>
  <si>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</si>
  <si>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</si>
  <si>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</si>
  <si>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</si>
  <si>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</si>
  <si>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</si>
  <si>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</si>
  <si>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</si>
  <si>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</si>
  <si>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</si>
  <si>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</si>
  <si>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</si>
  <si>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</si>
  <si>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</si>
  <si>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</si>
  <si>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</si>
  <si>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</si>
  <si>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</si>
  <si>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</si>
  <si>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</si>
  <si>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</si>
  <si>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</si>
  <si>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</si>
  <si>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</si>
  <si>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</si>
  <si>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</si>
  <si>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</si>
  <si>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</si>
  <si>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</si>
  <si>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</si>
  <si>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</si>
  <si>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</si>
  <si>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</si>
  <si>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</si>
  <si>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</si>
  <si>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</si>
  <si>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</si>
  <si>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</si>
  <si>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</si>
  <si>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</si>
  <si>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</si>
  <si>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</si>
  <si>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</si>
  <si>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</si>
  <si>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</si>
  <si>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</si>
  <si>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</si>
  <si>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</si>
  <si>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</si>
  <si>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</si>
  <si>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</si>
  <si>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</si>
  <si>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</si>
  <si>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</si>
  <si>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</si>
  <si>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</si>
  <si>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</si>
  <si>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</si>
  <si>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</si>
  <si>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</si>
  <si>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</si>
  <si>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</si>
  <si>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</si>
  <si>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</si>
  <si>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</si>
  <si>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</si>
  <si>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</si>
  <si>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</si>
  <si>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</si>
  <si>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</si>
  <si>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</si>
  <si>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</si>
  <si>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</si>
  <si>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</si>
  <si>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</si>
  <si>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</si>
  <si>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</si>
  <si>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</si>
  <si>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</si>
  <si>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</si>
  <si>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</si>
  <si>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</si>
  <si>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</si>
  <si>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</si>
  <si>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</si>
  <si>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</si>
  <si>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</si>
  <si>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</si>
  <si>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</si>
  <si>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</si>
  <si>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</si>
  <si>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</si>
  <si>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</si>
  <si>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</si>
  <si>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</si>
  <si>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</si>
  <si>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</si>
  <si>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</si>
  <si>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</si>
  <si>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</si>
  <si>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</si>
  <si>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</si>
  <si>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</si>
  <si>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</si>
  <si>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</si>
  <si>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</si>
  <si>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</si>
  <si>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</si>
  <si>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</si>
  <si>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</si>
  <si>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</si>
  <si>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</si>
  <si>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</si>
  <si>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</si>
  <si>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</si>
  <si>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</si>
  <si>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</si>
  <si>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</si>
  <si>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</si>
  <si>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</si>
  <si>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</si>
  <si>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</si>
  <si>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</si>
  <si>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</si>
  <si>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</si>
  <si>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</si>
  <si>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</si>
  <si>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</si>
  <si>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</si>
  <si>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</si>
  <si>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</si>
  <si>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</si>
  <si>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</si>
  <si>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</si>
  <si>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</si>
  <si>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</si>
  <si>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</si>
  <si>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</si>
  <si>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</si>
  <si>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</si>
  <si>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</si>
  <si>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</si>
  <si>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</si>
  <si>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</si>
  <si>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</si>
  <si>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</si>
  <si>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</si>
  <si>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</si>
  <si>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</si>
  <si>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</si>
  <si>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</si>
  <si>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</si>
  <si>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</si>
  <si>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</si>
  <si>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</si>
  <si>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</si>
  <si>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</si>
  <si>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</si>
  <si>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</si>
  <si>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</si>
  <si>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</si>
  <si>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</si>
  <si>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</si>
  <si>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</si>
  <si>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</si>
  <si>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</si>
  <si>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</si>
  <si>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</si>
  <si>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</si>
  <si>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</si>
  <si>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</si>
  <si>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</si>
  <si>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</si>
  <si>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</si>
  <si>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</si>
  <si>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</si>
  <si>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</si>
  <si>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</si>
  <si>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</si>
  <si>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</si>
  <si>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</si>
  <si>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</si>
  <si>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</si>
  <si>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</si>
  <si>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</si>
  <si>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</si>
  <si>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</si>
  <si>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</si>
  <si>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</si>
  <si>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</si>
  <si>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</si>
  <si>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</si>
  <si>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</si>
  <si>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</si>
  <si>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</si>
  <si>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</si>
  <si>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</si>
  <si>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</si>
  <si>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</si>
  <si>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</si>
  <si>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</si>
  <si>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</si>
  <si>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</si>
  <si>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</si>
  <si>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</si>
  <si>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</si>
  <si>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</si>
  <si>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</si>
  <si>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</si>
  <si>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</si>
  <si>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</si>
  <si>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</si>
  <si>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</si>
  <si>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</si>
  <si>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</si>
  <si>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</si>
  <si>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</si>
  <si>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</si>
  <si>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</si>
  <si>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</si>
  <si>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</si>
  <si>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</si>
  <si>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</si>
  <si>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</si>
  <si>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</si>
  <si>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</si>
  <si>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</si>
  <si>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</si>
  <si>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</si>
  <si>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</si>
  <si>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</si>
  <si>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</si>
  <si>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</si>
  <si>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</si>
  <si>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</si>
  <si>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</si>
  <si>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</si>
  <si>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</si>
  <si>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</si>
  <si>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</si>
  <si>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</si>
  <si>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</si>
  <si>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</si>
  <si>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</si>
  <si>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</si>
  <si>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</si>
  <si>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</si>
  <si>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</si>
  <si>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</si>
  <si>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</si>
  <si>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</si>
  <si>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</si>
  <si>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</si>
  <si>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</si>
  <si>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</si>
  <si>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</si>
  <si>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</si>
  <si>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</si>
  <si>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</si>
  <si>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</si>
  <si>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</si>
  <si>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</si>
  <si>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</si>
  <si>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</si>
  <si>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</si>
  <si>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</si>
  <si>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</si>
  <si>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</si>
  <si>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</si>
  <si>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</si>
  <si>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</si>
  <si>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</si>
  <si>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</si>
  <si>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</si>
  <si>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</si>
  <si>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</si>
  <si>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</si>
  <si>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</si>
  <si>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</si>
  <si>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</si>
  <si>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</si>
  <si>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</si>
  <si>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</si>
  <si>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</si>
  <si>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</si>
  <si>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</si>
  <si>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</si>
  <si>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</si>
  <si>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</si>
  <si>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</si>
  <si>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</si>
  <si>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</si>
  <si>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</si>
  <si>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</si>
  <si>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</si>
  <si>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</si>
  <si>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</si>
  <si>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</si>
  <si>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</si>
  <si>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</si>
  <si>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</si>
  <si>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</si>
  <si>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</si>
  <si>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</si>
  <si>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</si>
  <si>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</si>
  <si>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</si>
  <si>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</si>
  <si>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</si>
  <si>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</si>
  <si>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</si>
  <si>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</si>
  <si>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</si>
  <si>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</si>
  <si>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</si>
  <si>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</si>
  <si>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</si>
  <si>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</si>
  <si>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</si>
  <si>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</si>
  <si>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</si>
  <si>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</si>
  <si>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</si>
  <si>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</si>
  <si>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</si>
  <si>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</si>
  <si>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</si>
  <si>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</si>
  <si>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</si>
  <si>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</si>
  <si>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</si>
  <si>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</si>
  <si>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</si>
  <si>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</si>
  <si>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</si>
  <si>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</si>
  <si>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</si>
  <si>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</si>
  <si>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</si>
  <si>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</si>
  <si>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</si>
  <si>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</si>
  <si>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</si>
  <si>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</si>
  <si>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</si>
  <si>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</si>
  <si>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</si>
  <si>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</si>
  <si>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</si>
  <si>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</si>
  <si>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</si>
  <si>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</si>
  <si>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</si>
  <si>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</si>
  <si>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</si>
  <si>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</si>
  <si>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</si>
  <si>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</si>
  <si>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</si>
  <si>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</si>
  <si>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</si>
  <si>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</si>
  <si>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</si>
  <si>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</si>
  <si>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</si>
  <si>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</si>
  <si>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</si>
  <si>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</si>
  <si>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</si>
  <si>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</si>
  <si>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</si>
  <si>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</si>
  <si>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</si>
  <si>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</si>
  <si>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</si>
  <si>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</si>
  <si>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</si>
  <si>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</si>
  <si>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</si>
  <si>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</si>
  <si>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</si>
  <si>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</si>
  <si>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</si>
  <si>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</si>
  <si>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</si>
  <si>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</si>
  <si>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</si>
  <si>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</si>
  <si>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</si>
  <si>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</si>
  <si>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</si>
  <si>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</si>
  <si>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</si>
  <si>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</si>
  <si>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</si>
  <si>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</si>
  <si>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</si>
  <si>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</si>
  <si>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</si>
  <si>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</si>
  <si>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</si>
  <si>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</si>
  <si>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</si>
  <si>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</si>
  <si>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</si>
  <si>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</si>
  <si>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</si>
  <si>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</si>
  <si>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</si>
  <si>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</si>
  <si>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</si>
  <si>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</si>
  <si>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</si>
  <si>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</si>
  <si>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</si>
  <si>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</si>
  <si>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</si>
  <si>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</si>
  <si>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</si>
  <si>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</si>
  <si>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</si>
  <si>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</si>
  <si>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</si>
  <si>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</si>
  <si>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</si>
  <si>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</si>
  <si>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</si>
  <si>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</si>
  <si>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</si>
  <si>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</si>
  <si>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</si>
  <si>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</si>
  <si>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</si>
  <si>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</si>
  <si>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</si>
  <si>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</si>
  <si>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</si>
  <si>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</si>
  <si>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</si>
  <si>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</si>
  <si>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</si>
  <si>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</si>
  <si>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</si>
  <si>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</si>
  <si>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</si>
  <si>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</si>
  <si>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</si>
  <si>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</si>
  <si>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</si>
  <si>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</si>
  <si>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</si>
  <si>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</si>
  <si>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</si>
  <si>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</si>
  <si>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</si>
  <si>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</si>
  <si>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</si>
  <si>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</si>
  <si>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</si>
  <si>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</si>
  <si>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</si>
  <si>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</si>
  <si>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</si>
  <si>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</si>
  <si>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</si>
  <si>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</si>
  <si>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</si>
  <si>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</si>
  <si>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</si>
  <si>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</si>
  <si>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</si>
  <si>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</si>
  <si>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</si>
  <si>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</si>
  <si>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</si>
  <si>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</si>
  <si>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</si>
  <si>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</si>
  <si>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</si>
  <si>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</si>
  <si>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</si>
  <si>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</si>
  <si>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</si>
  <si>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</si>
  <si>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</si>
  <si>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</si>
  <si>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</si>
  <si>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</si>
  <si>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</si>
  <si>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</si>
  <si>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</si>
  <si>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</si>
  <si>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</si>
  <si>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</si>
  <si>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</si>
  <si>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</si>
  <si>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</si>
  <si>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</si>
  <si>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</si>
  <si>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</si>
  <si>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</si>
  <si>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</si>
  <si>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</si>
  <si>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</si>
  <si>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</si>
  <si>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</si>
  <si>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</si>
  <si>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</si>
  <si>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</si>
  <si>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</si>
  <si>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</si>
  <si>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</si>
  <si>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</si>
  <si>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</si>
  <si>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</si>
  <si>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</si>
  <si>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</si>
  <si>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</si>
  <si>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</si>
  <si>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</si>
  <si>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</si>
  <si>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</si>
  <si>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</si>
  <si>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</si>
  <si>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</si>
  <si>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</si>
  <si>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</si>
  <si>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</si>
  <si>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</si>
  <si>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</si>
  <si>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</si>
  <si>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</si>
  <si>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</si>
  <si>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</si>
  <si>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</si>
  <si>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</si>
  <si>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</si>
  <si>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</si>
  <si>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</si>
  <si>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</si>
  <si>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</si>
  <si>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</si>
  <si>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</si>
  <si>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</si>
  <si>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</si>
  <si>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</si>
  <si>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</si>
  <si>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</si>
  <si>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</si>
  <si>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</si>
  <si>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</si>
  <si>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</si>
  <si>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</si>
  <si>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</si>
  <si>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</si>
  <si>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</si>
  <si>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</si>
  <si>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</si>
  <si>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</si>
  <si>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</si>
  <si>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</si>
  <si>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</si>
  <si>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</si>
  <si>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</si>
  <si>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</si>
  <si>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</si>
  <si>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</si>
  <si>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</si>
  <si>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</si>
  <si>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</si>
  <si>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</si>
  <si>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</si>
  <si>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</si>
  <si>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</si>
  <si>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</si>
  <si>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</si>
  <si>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</si>
  <si>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</si>
  <si>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</si>
  <si>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</si>
  <si>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</si>
  <si>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</si>
  <si>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</si>
  <si>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</si>
  <si>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</si>
  <si>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</si>
  <si>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</si>
  <si>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</si>
  <si>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</si>
  <si>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</si>
  <si>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</si>
  <si>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</si>
  <si>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</si>
  <si>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</si>
  <si>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</si>
  <si>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</si>
  <si>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</si>
  <si>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</si>
  <si>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</si>
  <si>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</si>
  <si>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</si>
  <si>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</si>
  <si>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</si>
  <si>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</si>
  <si>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</si>
  <si>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</si>
  <si>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</si>
  <si>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</si>
  <si>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</si>
  <si>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</si>
  <si>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</si>
  <si>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</si>
  <si>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</si>
  <si>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</si>
  <si>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</si>
  <si>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</si>
  <si>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</si>
  <si>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</si>
  <si>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</si>
  <si>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</si>
  <si>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</si>
  <si>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</si>
  <si>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</si>
  <si>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</si>
  <si>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</si>
  <si>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</si>
  <si>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</si>
  <si>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</si>
  <si>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</si>
  <si>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</si>
  <si>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</si>
  <si>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</si>
  <si>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</si>
  <si>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</si>
  <si>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</si>
  <si>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</si>
  <si>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</si>
  <si>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</si>
  <si>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</si>
  <si>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</si>
  <si>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</si>
  <si>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</si>
  <si>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</si>
  <si>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</si>
  <si>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</si>
  <si>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</si>
  <si>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</si>
  <si>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</si>
  <si>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</si>
  <si>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</si>
  <si>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</si>
  <si>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</si>
  <si>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</si>
  <si>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</si>
  <si>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</si>
  <si>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</si>
  <si>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</si>
  <si>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</si>
  <si>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</si>
  <si>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</si>
  <si>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</si>
  <si>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</si>
  <si>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</si>
  <si>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</si>
  <si>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</si>
  <si>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</si>
  <si>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</si>
  <si>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</si>
  <si>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</si>
  <si>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</si>
  <si>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</si>
  <si>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</si>
  <si>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</si>
  <si>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</si>
  <si>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</si>
  <si>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</si>
  <si>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</si>
  <si>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</si>
  <si>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</si>
  <si>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</si>
  <si>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</si>
  <si>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</si>
  <si>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</si>
  <si>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</si>
  <si>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</si>
  <si>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</si>
  <si>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</si>
  <si>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</si>
  <si>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</si>
  <si>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</si>
  <si>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</si>
  <si>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</si>
  <si>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</si>
  <si>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</si>
  <si>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</si>
  <si>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</si>
  <si>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</si>
  <si>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</si>
  <si>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</si>
  <si>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</si>
  <si>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</si>
  <si>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</si>
  <si>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</si>
  <si>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</si>
  <si>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</si>
  <si>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</si>
  <si>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</si>
  <si>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</si>
  <si>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</si>
  <si>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</si>
  <si>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</si>
  <si>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</si>
  <si>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</si>
  <si>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</si>
  <si>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</si>
  <si>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</si>
  <si>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</si>
  <si>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</si>
  <si>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</si>
  <si>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</si>
  <si>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</si>
  <si>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</si>
  <si>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</si>
  <si>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</si>
  <si>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</si>
  <si>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</si>
  <si>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</si>
  <si>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</si>
  <si>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</si>
  <si>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</si>
  <si>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</si>
  <si>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</si>
  <si>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</si>
  <si>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</si>
  <si>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</si>
  <si>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</si>
  <si>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</si>
  <si>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</si>
  <si>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</si>
  <si>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</si>
  <si>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</si>
  <si>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</si>
  <si>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</si>
  <si>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</si>
  <si>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</si>
  <si>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</si>
  <si>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</si>
  <si>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</si>
  <si>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</si>
  <si>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</si>
  <si>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</si>
  <si>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</si>
  <si>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</si>
  <si>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</si>
  <si>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</si>
  <si>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</si>
  <si>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</si>
  <si>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</si>
  <si>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</si>
  <si>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</si>
  <si>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</si>
  <si>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</si>
  <si>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</si>
  <si>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</si>
  <si>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</si>
  <si>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</si>
  <si>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</si>
  <si>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</si>
  <si>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</si>
  <si>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</si>
  <si>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</si>
  <si>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</si>
  <si>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</si>
  <si>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</si>
  <si>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</si>
  <si>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</si>
  <si>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</si>
  <si>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</si>
  <si>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</si>
  <si>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</si>
  <si>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</si>
  <si>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</si>
  <si>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</si>
  <si>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</si>
  <si>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</si>
  <si>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</si>
  <si>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</si>
  <si>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</si>
  <si>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</si>
  <si>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</si>
  <si>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</si>
  <si>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</si>
  <si>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</si>
  <si>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</si>
  <si>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</si>
  <si>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</si>
  <si>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</si>
  <si>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</si>
  <si>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</si>
  <si>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</si>
  <si>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</si>
  <si>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</si>
  <si>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</si>
  <si>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</si>
  <si>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</si>
  <si>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</si>
  <si>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</si>
  <si>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</si>
  <si>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</si>
  <si>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</si>
  <si>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</si>
  <si>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</si>
  <si>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</si>
  <si>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</si>
  <si>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</si>
  <si>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</si>
  <si>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</si>
  <si>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</si>
  <si>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</si>
  <si>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</si>
  <si>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</si>
  <si>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</si>
  <si>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</si>
  <si>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</si>
  <si>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</si>
  <si>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</si>
  <si>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</si>
  <si>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</si>
  <si>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</si>
  <si>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</si>
  <si>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</si>
  <si>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</si>
  <si>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</si>
  <si>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</si>
  <si>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</si>
  <si>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</si>
  <si>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</si>
  <si>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</si>
  <si>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</si>
  <si>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</si>
  <si>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</si>
  <si>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</si>
  <si>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</si>
  <si>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</si>
  <si>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</si>
  <si>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</si>
  <si>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</si>
  <si>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</si>
  <si>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</si>
  <si>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</si>
  <si>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</si>
  <si>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</si>
  <si>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</si>
  <si>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</si>
  <si>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</si>
  <si>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</si>
  <si>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</si>
  <si>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</si>
  <si>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</si>
  <si>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</si>
  <si>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</si>
  <si>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</si>
  <si>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</si>
  <si>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</si>
  <si>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</si>
  <si>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</si>
  <si>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</si>
  <si>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</si>
  <si>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</si>
  <si>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</si>
  <si>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</si>
  <si>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</si>
  <si>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</si>
  <si>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</si>
  <si>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</si>
  <si>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</si>
  <si>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</si>
  <si>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</si>
  <si>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</si>
  <si>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</si>
  <si>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</si>
  <si>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</si>
  <si>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</si>
  <si>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</si>
  <si>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</si>
  <si>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</si>
  <si>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</si>
  <si>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</si>
  <si>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</si>
  <si>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</si>
  <si>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</si>
  <si>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</si>
  <si>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</si>
  <si>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</si>
  <si>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</si>
  <si>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</si>
  <si>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</si>
  <si>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</si>
  <si>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</si>
  <si>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</si>
  <si>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</si>
  <si>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</si>
  <si>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</si>
  <si>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</si>
  <si>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</si>
  <si>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</si>
  <si>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</si>
  <si>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</si>
  <si>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</si>
  <si>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</si>
  <si>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</si>
  <si>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</si>
  <si>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</si>
  <si>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</si>
  <si>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</si>
  <si>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</si>
  <si>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</si>
  <si>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</si>
  <si>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</si>
  <si>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</si>
  <si>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</si>
  <si>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</si>
  <si>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</si>
  <si>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</si>
  <si>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</si>
  <si>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</si>
  <si>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</si>
  <si>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</si>
  <si>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</si>
  <si>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</si>
  <si>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</si>
  <si>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</si>
  <si>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</si>
  <si>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</si>
  <si>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</si>
  <si>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</si>
  <si>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</si>
  <si>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</si>
  <si>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</si>
  <si>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</si>
  <si>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</si>
  <si>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</si>
  <si>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</si>
  <si>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</si>
  <si>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</si>
  <si>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</si>
  <si>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</si>
  <si>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</si>
  <si>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</si>
  <si>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</si>
  <si>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</si>
  <si>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</si>
  <si>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</si>
  <si>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</si>
  <si>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</si>
  <si>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</si>
  <si>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</si>
  <si>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</si>
  <si>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</si>
  <si>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</si>
  <si>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</si>
  <si>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</si>
  <si>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</si>
  <si>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</si>
  <si>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</si>
  <si>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</si>
  <si>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</si>
  <si>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</si>
  <si>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</si>
  <si>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</si>
  <si>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</si>
  <si>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</si>
  <si>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</si>
  <si>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</si>
  <si>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</si>
  <si>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</si>
  <si>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</si>
  <si>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</si>
  <si>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</si>
  <si>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</si>
  <si>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</si>
  <si>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</si>
  <si>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</si>
  <si>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</si>
  <si>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</si>
  <si>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</si>
  <si>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</si>
  <si>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</si>
  <si>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</si>
  <si>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</si>
  <si>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</si>
  <si>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</si>
  <si>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</si>
  <si>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</si>
  <si>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</si>
  <si>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</si>
  <si>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</si>
  <si>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</si>
  <si>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</si>
  <si>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</si>
  <si>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</si>
  <si>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</si>
  <si>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</si>
  <si>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</si>
  <si>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</si>
  <si>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</si>
  <si>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</si>
  <si>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</si>
  <si>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</si>
  <si>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</si>
  <si>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</si>
  <si>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</si>
  <si>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</si>
  <si>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</si>
  <si>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</si>
  <si>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</si>
  <si>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</si>
  <si>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</si>
  <si>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</si>
  <si>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</si>
  <si>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</si>
  <si>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</si>
  <si>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</si>
  <si>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</si>
  <si>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</si>
  <si>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</si>
  <si>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</si>
  <si>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</si>
  <si>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</si>
  <si>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</si>
  <si>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</si>
  <si>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</si>
  <si>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</si>
  <si>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</si>
  <si>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</si>
  <si>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</si>
  <si>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</si>
  <si>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</si>
  <si>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</si>
  <si>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</si>
  <si>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</si>
  <si>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</si>
  <si>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</si>
  <si>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</si>
  <si>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</si>
  <si>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</si>
  <si>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</si>
  <si>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</si>
  <si>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</si>
  <si>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</si>
  <si>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</si>
  <si>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</si>
  <si>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</si>
  <si>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</si>
  <si>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</si>
  <si>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</si>
  <si>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</si>
  <si>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</si>
  <si>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</si>
  <si>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</si>
  <si>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</si>
  <si>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</si>
  <si>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</si>
  <si>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</si>
  <si>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</si>
  <si>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</si>
  <si>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</si>
  <si>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</si>
  <si>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</si>
  <si>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</si>
  <si>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</si>
  <si>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</si>
  <si>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</si>
  <si>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</si>
  <si>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</si>
  <si>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</si>
  <si>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</si>
  <si>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</si>
  <si>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</si>
  <si>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</si>
  <si>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</si>
  <si>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</si>
  <si>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</si>
  <si>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</si>
  <si>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</si>
  <si>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</si>
  <si>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</si>
  <si>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</si>
  <si>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</si>
  <si>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</si>
  <si>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</si>
  <si>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</si>
  <si>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</si>
  <si>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</si>
  <si>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</si>
  <si>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</si>
  <si>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</si>
  <si>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</si>
  <si>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</si>
  <si>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</si>
  <si>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</si>
  <si>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</si>
  <si>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</si>
  <si>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</si>
  <si>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</si>
  <si>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</si>
  <si>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</si>
  <si>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</si>
  <si>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</si>
  <si>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</si>
  <si>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</si>
  <si>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</si>
  <si>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</si>
  <si>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</si>
  <si>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</si>
  <si>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</si>
  <si>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</si>
  <si>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</si>
  <si>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</si>
  <si>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</si>
  <si>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</si>
  <si>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</si>
  <si>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</si>
  <si>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</si>
  <si>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</si>
  <si>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</si>
  <si>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</si>
  <si>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</si>
  <si>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</si>
  <si>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</si>
  <si>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</si>
  <si>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</si>
  <si>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</si>
  <si>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</si>
  <si>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</si>
  <si>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</si>
  <si>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</si>
  <si>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</si>
  <si>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</si>
  <si>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</si>
  <si>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</si>
  <si>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</si>
  <si>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</si>
  <si>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</si>
  <si>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</si>
  <si>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</si>
  <si>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</si>
  <si>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</si>
  <si>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</si>
  <si>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</si>
  <si>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</si>
  <si>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</si>
  <si>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</si>
  <si>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</si>
  <si>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</si>
  <si>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</si>
  <si>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</si>
  <si>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</si>
  <si>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</si>
  <si>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</si>
  <si>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</si>
  <si>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</si>
  <si>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</si>
  <si>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</si>
  <si>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</si>
  <si>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</si>
  <si>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</si>
  <si>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</si>
  <si>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</si>
  <si>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</si>
  <si>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</si>
  <si>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</si>
  <si>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</si>
  <si>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</si>
  <si>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</si>
  <si>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</si>
  <si>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</si>
  <si>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</si>
  <si>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</si>
  <si>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</si>
  <si>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</si>
  <si>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</si>
  <si>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</si>
  <si>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</si>
  <si>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</si>
  <si>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</si>
  <si>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</si>
  <si>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</si>
  <si>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</si>
  <si>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</si>
  <si>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</si>
  <si>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</si>
  <si>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</si>
  <si>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</si>
  <si>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</si>
  <si>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</si>
  <si>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</si>
  <si>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</si>
  <si>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</si>
  <si>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</si>
  <si>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</si>
  <si>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</si>
  <si>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</si>
  <si>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</si>
  <si>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</si>
  <si>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</si>
  <si>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</si>
  <si>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</si>
  <si>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</si>
  <si>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</si>
  <si>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</si>
  <si>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</si>
  <si>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</si>
  <si>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</si>
  <si>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</si>
  <si>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</si>
  <si>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</si>
  <si>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</si>
  <si>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</si>
  <si>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</si>
  <si>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</si>
  <si>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</si>
  <si>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</si>
  <si>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</si>
  <si>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</si>
  <si>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</si>
  <si>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</si>
  <si>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</si>
  <si>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</si>
  <si>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</si>
  <si>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</si>
  <si>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</si>
  <si>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</si>
  <si>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</si>
  <si>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</si>
  <si>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</si>
  <si>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</si>
  <si>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</si>
  <si>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</si>
  <si>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</si>
  <si>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</si>
  <si>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</si>
  <si>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</si>
  <si>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</si>
  <si>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</si>
  <si>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</si>
  <si>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</si>
  <si>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</si>
  <si>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</si>
  <si>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</si>
  <si>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</si>
  <si>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</si>
  <si>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</si>
  <si>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</si>
  <si>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</si>
  <si>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</si>
  <si>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</si>
  <si>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</si>
  <si>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</si>
  <si>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</si>
  <si>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</si>
  <si>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</si>
  <si>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</si>
  <si>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</si>
  <si>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</si>
  <si>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</si>
  <si>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</si>
  <si>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</si>
  <si>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</si>
  <si>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</si>
  <si>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</si>
  <si>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</si>
  <si>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</si>
  <si>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</si>
  <si>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</si>
  <si>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</si>
  <si>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</si>
  <si>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</si>
  <si>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</si>
  <si>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</si>
  <si>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</si>
  <si>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</si>
  <si>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</si>
  <si>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</si>
  <si>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</si>
  <si>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</si>
  <si>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</si>
  <si>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</si>
  <si>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</si>
  <si>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</si>
  <si>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</si>
  <si>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</si>
  <si>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</si>
  <si>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</si>
  <si>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</si>
  <si>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</si>
  <si>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</si>
  <si>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</si>
  <si>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</si>
  <si>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</si>
  <si>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</si>
  <si>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</si>
  <si>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</si>
  <si>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</si>
  <si>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</si>
  <si>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</si>
  <si>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</si>
  <si>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</si>
  <si>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</si>
  <si>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</si>
  <si>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</si>
  <si>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</si>
  <si>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</si>
  <si>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</si>
  <si>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</si>
  <si>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</si>
  <si>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</si>
  <si>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</si>
  <si>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</si>
  <si>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</si>
  <si>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</si>
  <si>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</si>
  <si>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</si>
  <si>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</si>
  <si>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</si>
  <si>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</si>
  <si>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</si>
  <si>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</si>
  <si>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</si>
  <si>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</si>
  <si>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</si>
  <si>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</si>
  <si>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</si>
  <si>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</si>
  <si>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</si>
  <si>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</si>
  <si>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</si>
  <si>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</si>
  <si>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</si>
  <si>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</si>
  <si>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</si>
  <si>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</si>
  <si>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</si>
  <si>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</si>
  <si>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</si>
  <si>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</si>
  <si>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</si>
  <si>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</si>
  <si>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</si>
  <si>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</si>
  <si>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</si>
  <si>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</si>
  <si>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</si>
  <si>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</si>
  <si>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</si>
  <si>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</si>
  <si>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</si>
  <si>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</si>
  <si>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</si>
  <si>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</si>
  <si>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</si>
  <si>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</si>
  <si>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</si>
  <si>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</si>
  <si>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</si>
  <si>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</si>
  <si>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</si>
  <si>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</si>
  <si>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</si>
  <si>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</si>
  <si>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</si>
  <si>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</si>
  <si>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</si>
  <si>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</si>
  <si>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</si>
  <si>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</si>
  <si>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</si>
  <si>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</si>
  <si>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</si>
  <si>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</si>
  <si>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</si>
  <si>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</si>
  <si>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</si>
  <si>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</si>
  <si>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</si>
  <si>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</si>
  <si>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</si>
  <si>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</si>
  <si>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</si>
  <si>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</si>
  <si>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</si>
  <si>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</si>
  <si>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</si>
  <si>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</si>
  <si>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</si>
  <si>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</si>
  <si>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</si>
  <si>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</si>
  <si>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</si>
  <si>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</si>
  <si>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</si>
  <si>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</si>
  <si>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</si>
  <si>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</si>
  <si>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</si>
  <si>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</si>
  <si>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</si>
  <si>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</si>
  <si>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</si>
  <si>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</si>
  <si>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</si>
  <si>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</si>
  <si>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</si>
  <si>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</si>
  <si>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</si>
  <si>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</si>
  <si>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</si>
  <si>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</si>
  <si>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</si>
  <si>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</si>
  <si>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</si>
  <si>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</si>
  <si>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</si>
  <si>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</si>
  <si>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</si>
  <si>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</si>
  <si>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</si>
  <si>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</si>
  <si>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</si>
  <si>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</si>
  <si>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</si>
  <si>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</si>
  <si>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</si>
  <si>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</si>
  <si>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</si>
  <si>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</si>
  <si>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</si>
  <si>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</si>
  <si>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</si>
  <si>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</si>
  <si>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</si>
  <si>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</si>
  <si>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</si>
  <si>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</si>
  <si>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</si>
  <si>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</si>
  <si>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</si>
  <si>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</si>
  <si>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</si>
  <si>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</si>
  <si>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</si>
  <si>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</si>
  <si>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</si>
  <si>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</si>
  <si>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</si>
  <si>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</si>
  <si>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</si>
  <si>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</si>
  <si>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</si>
  <si>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</si>
  <si>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</si>
  <si>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</si>
  <si>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</si>
  <si>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</si>
  <si>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</si>
  <si>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</si>
  <si>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</si>
  <si>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</si>
  <si>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</si>
  <si>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</si>
  <si>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</si>
  <si>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</si>
  <si>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</si>
  <si>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</si>
  <si>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</si>
  <si>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</si>
  <si>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</si>
  <si>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</si>
  <si>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</si>
  <si>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</si>
  <si>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</si>
  <si>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</si>
  <si>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</si>
  <si>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</si>
  <si>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</si>
  <si>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</si>
  <si>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</si>
  <si>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</si>
  <si>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</si>
  <si>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</si>
  <si>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</si>
  <si>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</si>
  <si>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</si>
  <si>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</si>
  <si>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</si>
  <si>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</si>
  <si>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</si>
  <si>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</si>
  <si>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</si>
  <si>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</si>
  <si>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</si>
  <si>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</si>
  <si>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</si>
  <si>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</si>
  <si>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</si>
  <si>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</si>
  <si>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</si>
  <si>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</si>
  <si>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</si>
  <si>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</si>
  <si>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</si>
  <si>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</si>
  <si>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</si>
  <si>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</si>
  <si>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</si>
  <si>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</si>
  <si>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</si>
  <si>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</si>
  <si>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</si>
  <si>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</si>
  <si>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</si>
  <si>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</si>
  <si>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</si>
  <si>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</si>
  <si>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</si>
  <si>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</si>
  <si>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</si>
  <si>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</si>
  <si>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</si>
  <si>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</si>
  <si>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</si>
  <si>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</si>
  <si>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</si>
  <si>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</si>
  <si>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</si>
  <si>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</si>
  <si>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</si>
  <si>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</si>
  <si>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</si>
  <si>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</si>
  <si>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</si>
  <si>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</si>
  <si>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</si>
  <si>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</si>
  <si>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</si>
  <si>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</si>
  <si>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</si>
  <si>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</si>
  <si>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</si>
  <si>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</si>
  <si>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</si>
  <si>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</si>
  <si>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</si>
  <si>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</si>
  <si>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</si>
  <si>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</si>
  <si>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</si>
  <si>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</si>
  <si>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</si>
  <si>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</si>
  <si>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</si>
  <si>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</si>
  <si>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</si>
  <si>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</si>
  <si>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</si>
  <si>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</si>
  <si>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</si>
  <si>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</si>
  <si>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</si>
  <si>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</si>
  <si>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</si>
  <si>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</si>
  <si>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</si>
  <si>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</si>
  <si>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</si>
  <si>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</si>
  <si>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</si>
  <si>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</si>
  <si>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</si>
  <si>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</si>
  <si>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</si>
  <si>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</si>
  <si>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</si>
  <si>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</si>
  <si>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</si>
  <si>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</si>
  <si>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</si>
  <si>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</si>
  <si>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</si>
  <si>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</si>
  <si>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</si>
  <si>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</si>
  <si>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</si>
  <si>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</si>
  <si>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</si>
  <si>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</si>
  <si>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</si>
  <si>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</si>
  <si>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</si>
  <si>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</si>
  <si>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</si>
  <si>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</si>
  <si>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</si>
  <si>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</si>
  <si>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</si>
  <si>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</si>
  <si>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</si>
  <si>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</si>
  <si>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</si>
  <si>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</si>
  <si>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</si>
  <si>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</si>
  <si>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</si>
  <si>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</si>
  <si>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</si>
  <si>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</si>
  <si>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</si>
  <si>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</si>
  <si>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</si>
  <si>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</si>
  <si>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</si>
  <si>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</si>
  <si>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</si>
  <si>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</si>
  <si>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</si>
  <si>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</si>
  <si>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</si>
  <si>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</si>
  <si>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</si>
  <si>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</si>
  <si>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</si>
  <si>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</si>
  <si>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</si>
  <si>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</si>
  <si>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</si>
  <si>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</si>
  <si>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</si>
  <si>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</si>
  <si>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</si>
  <si>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</si>
  <si>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</si>
  <si>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</si>
  <si>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</si>
  <si>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</si>
  <si>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</si>
  <si>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</si>
  <si>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</si>
  <si>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</si>
  <si>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</si>
  <si>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</si>
  <si>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</si>
  <si>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</si>
  <si>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</si>
  <si>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</si>
  <si>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</si>
  <si>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</si>
  <si>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</si>
  <si>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</si>
  <si>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</si>
  <si>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</si>
  <si>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</si>
  <si>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</si>
  <si>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</si>
  <si>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</si>
  <si>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</si>
  <si>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</si>
  <si>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</si>
  <si>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</si>
  <si>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</si>
  <si>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</si>
  <si>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</si>
  <si>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</si>
  <si>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</si>
  <si>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</si>
  <si>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</si>
  <si>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</si>
  <si>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</si>
  <si>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</si>
  <si>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</si>
  <si>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</si>
  <si>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</si>
  <si>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</si>
  <si>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</si>
  <si>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</si>
  <si>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</si>
  <si>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</si>
  <si>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</si>
  <si>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</si>
  <si>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</si>
  <si>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</si>
  <si>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</si>
  <si>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</si>
  <si>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</si>
  <si>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</si>
  <si>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</si>
  <si>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</si>
  <si>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</si>
  <si>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</si>
  <si>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</si>
  <si>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</si>
  <si>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</si>
  <si>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</si>
  <si>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</si>
  <si>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</si>
  <si>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</si>
  <si>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</si>
  <si>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</si>
  <si>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</si>
  <si>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</si>
  <si>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</si>
  <si>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</si>
  <si>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</si>
  <si>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</si>
  <si>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</si>
  <si>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</si>
  <si>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</si>
  <si>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</si>
  <si>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</si>
  <si>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</si>
  <si>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</si>
  <si>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</si>
  <si>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</si>
  <si>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</si>
  <si>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</si>
  <si>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</si>
  <si>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</si>
  <si>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</si>
  <si>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</si>
  <si>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</si>
  <si>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</si>
  <si>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</si>
  <si>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</si>
  <si>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</si>
  <si>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</si>
  <si>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</si>
  <si>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</si>
  <si>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</si>
  <si>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</si>
  <si>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</si>
  <si>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</si>
  <si>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</si>
  <si>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</si>
  <si>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</si>
  <si>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</si>
  <si>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</si>
  <si>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</si>
  <si>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</si>
  <si>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</si>
  <si>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</si>
  <si>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</si>
  <si>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</si>
  <si>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</si>
  <si>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</si>
  <si>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</si>
  <si>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</si>
  <si>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</si>
  <si>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</si>
  <si>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</si>
  <si>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</si>
  <si>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</si>
  <si>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</si>
  <si>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</si>
  <si>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</si>
  <si>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</si>
  <si>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</si>
  <si>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</si>
  <si>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</si>
  <si>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</si>
  <si>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</si>
  <si>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</si>
  <si>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</si>
  <si>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</si>
  <si>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</si>
  <si>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</si>
  <si>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</si>
  <si>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</si>
  <si>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</si>
  <si>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</si>
  <si>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</si>
  <si>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</si>
  <si>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</si>
  <si>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</si>
  <si>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</si>
  <si>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</si>
  <si>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</si>
  <si>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</si>
  <si>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</si>
  <si>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</si>
  <si>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</si>
  <si>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</si>
  <si>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</si>
  <si>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</si>
  <si>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</si>
  <si>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</si>
  <si>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</si>
  <si>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</si>
  <si>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</si>
  <si>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</si>
  <si>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</si>
  <si>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</si>
  <si>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</si>
  <si>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</si>
  <si>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</si>
  <si>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</si>
  <si>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</si>
  <si>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</si>
  <si>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</si>
  <si>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</si>
  <si>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</si>
  <si>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</si>
  <si>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</si>
  <si>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</si>
  <si>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</si>
  <si>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</si>
  <si>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</si>
  <si>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</si>
  <si>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</si>
  <si>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</si>
  <si>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</si>
  <si>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</si>
  <si>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</si>
  <si>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</si>
  <si>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</si>
  <si>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</si>
  <si>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</si>
  <si>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</si>
  <si>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</si>
  <si>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</si>
  <si>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</si>
  <si>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</si>
  <si>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</si>
  <si>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</si>
  <si>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</si>
  <si>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</si>
  <si>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</si>
  <si>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</si>
  <si>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</si>
  <si>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</si>
  <si>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</si>
  <si>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</si>
  <si>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</si>
  <si>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</si>
  <si>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</si>
  <si>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</si>
  <si>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</si>
  <si>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</si>
  <si>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</si>
  <si>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</si>
  <si>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</si>
  <si>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</si>
  <si>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</si>
  <si>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</si>
  <si>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</si>
  <si>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</si>
  <si>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</si>
  <si>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</si>
  <si>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</si>
  <si>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</si>
  <si>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</si>
  <si>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</si>
  <si>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</si>
  <si>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</si>
  <si>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</si>
  <si>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</si>
  <si>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</si>
  <si>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</si>
  <si>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</si>
  <si>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</si>
  <si>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</si>
  <si>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</si>
  <si>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</si>
  <si>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</si>
  <si>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</si>
  <si>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</si>
  <si>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</si>
  <si>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</si>
  <si>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</si>
  <si>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</si>
  <si>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</si>
  <si>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</si>
  <si>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</si>
  <si>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</si>
  <si>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</si>
  <si>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</si>
  <si>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</si>
  <si>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</si>
  <si>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</si>
  <si>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</si>
  <si>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</si>
  <si>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</si>
  <si>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</si>
  <si>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</si>
  <si>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</si>
  <si>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</si>
  <si>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</si>
  <si>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</si>
  <si>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</si>
  <si>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</si>
  <si>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</si>
  <si>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</si>
  <si>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</si>
  <si>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</si>
  <si>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</si>
  <si>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</si>
  <si>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</si>
  <si>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</si>
  <si>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</si>
  <si>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</si>
  <si>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</si>
  <si>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</si>
  <si>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</si>
  <si>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</si>
  <si>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</si>
  <si>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</si>
  <si>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</si>
  <si>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</si>
  <si>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</si>
  <si>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</si>
  <si>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</si>
  <si>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</si>
  <si>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</si>
  <si>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</si>
  <si>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</si>
  <si>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</si>
  <si>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</si>
  <si>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</si>
  <si>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</si>
  <si>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</si>
  <si>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</si>
  <si>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</si>
  <si>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</si>
  <si>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</si>
  <si>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</si>
  <si>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</si>
  <si>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</si>
  <si>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</si>
  <si>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</si>
  <si>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</si>
  <si>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</si>
  <si>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</si>
  <si>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</si>
  <si>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</si>
  <si>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</si>
  <si>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</si>
  <si>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</si>
  <si>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</si>
  <si>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</si>
  <si>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</si>
  <si>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</si>
  <si>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</si>
  <si>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</si>
  <si>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</si>
  <si>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</si>
  <si>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</si>
  <si>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</si>
  <si>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</si>
  <si>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</si>
  <si>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</si>
  <si>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</si>
  <si>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</si>
  <si>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</si>
  <si>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</si>
  <si>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</si>
  <si>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</si>
  <si>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</si>
  <si>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</si>
  <si>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</si>
  <si>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</si>
  <si>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</si>
  <si>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</si>
  <si>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</si>
  <si>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</si>
  <si>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</si>
  <si>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</si>
  <si>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</si>
  <si>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</si>
  <si>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</si>
  <si>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</si>
  <si>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</si>
  <si>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</si>
  <si>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</si>
  <si>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</si>
  <si>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</si>
  <si>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</si>
  <si>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</si>
  <si>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</si>
  <si>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</si>
  <si>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</si>
  <si>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</si>
  <si>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</si>
  <si>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</si>
  <si>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</si>
  <si>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</si>
  <si>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</si>
  <si>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</si>
  <si>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</si>
  <si>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</si>
  <si>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</si>
  <si>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</si>
  <si>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</si>
  <si>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</si>
  <si>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</si>
  <si>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</si>
  <si>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</si>
  <si>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</si>
  <si>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</si>
  <si>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</si>
  <si>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</si>
  <si>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</si>
  <si>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</si>
  <si>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</si>
  <si>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</si>
  <si>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</si>
  <si>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</si>
  <si>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</si>
  <si>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</si>
  <si>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</si>
  <si>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</si>
  <si>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</si>
  <si>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</si>
  <si>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</si>
  <si>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</si>
  <si>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</si>
  <si>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</si>
  <si>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</si>
  <si>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</si>
  <si>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</si>
  <si>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</si>
  <si>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</si>
  <si>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</si>
  <si>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</si>
  <si>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</si>
  <si>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</si>
  <si>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</si>
  <si>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</si>
  <si>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</si>
  <si>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</si>
  <si>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</si>
  <si>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</si>
  <si>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</si>
  <si>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</si>
  <si>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</si>
  <si>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</si>
  <si>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</si>
  <si>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</si>
  <si>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</si>
  <si>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</si>
  <si>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</si>
  <si>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</si>
  <si>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</si>
  <si>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</si>
  <si>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</si>
  <si>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</si>
  <si>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</si>
  <si>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</si>
  <si>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</si>
  <si>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</si>
  <si>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</si>
  <si>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</si>
  <si>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</si>
  <si>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</si>
  <si>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</si>
  <si>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</si>
  <si>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</si>
  <si>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</si>
  <si>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</si>
  <si>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</si>
  <si>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</si>
  <si>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</si>
  <si>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</si>
  <si>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</si>
  <si>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</si>
  <si>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</si>
  <si>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</si>
  <si>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</si>
  <si>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</si>
  <si>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</si>
  <si>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</si>
  <si>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</si>
  <si>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</si>
  <si>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</si>
  <si>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</si>
  <si>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</si>
  <si>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</si>
  <si>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</si>
  <si>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</si>
  <si>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</si>
  <si>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</si>
  <si>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</si>
  <si>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</si>
  <si>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</si>
  <si>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</si>
  <si>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</si>
  <si>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</si>
  <si>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</si>
  <si>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</si>
  <si>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</si>
  <si>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</si>
  <si>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</si>
  <si>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</si>
  <si>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</si>
  <si>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</si>
  <si>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</si>
  <si>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</si>
  <si>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</si>
  <si>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</si>
  <si>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</si>
  <si>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</si>
  <si>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</si>
  <si>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</si>
  <si>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</si>
  <si>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</si>
  <si>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</si>
  <si>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</si>
  <si>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</si>
  <si>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</si>
  <si>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</si>
  <si>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</si>
  <si>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</si>
  <si>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</si>
  <si>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</si>
  <si>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</si>
  <si>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</si>
  <si>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</si>
  <si>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</si>
  <si>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</si>
  <si>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</si>
  <si>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</si>
  <si>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</si>
  <si>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</si>
  <si>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</si>
  <si>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</si>
  <si>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</si>
  <si>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</si>
  <si>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</si>
  <si>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</si>
  <si>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</si>
  <si>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</si>
  <si>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</si>
  <si>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</si>
  <si>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</si>
  <si>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</si>
  <si>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</si>
  <si>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</si>
  <si>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</si>
  <si>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</si>
  <si>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</si>
  <si>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</si>
  <si>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</si>
  <si>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</si>
  <si>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</si>
  <si>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</si>
  <si>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</si>
  <si>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</si>
  <si>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</si>
  <si>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</si>
  <si>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</si>
  <si>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</si>
  <si>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</si>
  <si>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</si>
  <si>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</si>
  <si>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</si>
  <si>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</si>
  <si>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</si>
  <si>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</si>
  <si>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</si>
  <si>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</si>
  <si>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</si>
  <si>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</si>
  <si>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</si>
  <si>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</si>
  <si>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</si>
  <si>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</si>
  <si>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</si>
  <si>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</si>
  <si>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</si>
  <si>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</si>
  <si>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</si>
  <si>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</si>
  <si>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</si>
  <si>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</si>
  <si>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</si>
  <si>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</si>
  <si>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</si>
  <si>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</si>
  <si>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</si>
  <si>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</si>
  <si>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</si>
  <si>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</si>
  <si>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</si>
  <si>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</si>
  <si>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</si>
  <si>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</si>
  <si>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</si>
  <si>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</si>
  <si>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</si>
  <si>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</si>
  <si>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</si>
  <si>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</si>
  <si>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</si>
  <si>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</si>
  <si>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</si>
  <si>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</si>
  <si>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</si>
  <si>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</si>
  <si>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</si>
  <si>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</si>
  <si>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</si>
  <si>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</si>
  <si>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</si>
  <si>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</si>
  <si>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</si>
  <si>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</si>
  <si>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</si>
  <si>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</si>
  <si>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</si>
  <si>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</si>
  <si>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</si>
  <si>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</si>
  <si>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</si>
  <si>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</si>
  <si>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</si>
  <si>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</si>
  <si>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</si>
  <si>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</si>
  <si>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</si>
  <si>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</si>
  <si>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</si>
  <si>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</si>
  <si>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</si>
  <si>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</si>
  <si>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</si>
  <si>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</si>
  <si>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</si>
  <si>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</si>
  <si>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</si>
  <si>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</si>
  <si>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</si>
  <si>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</si>
  <si>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</si>
  <si>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</si>
  <si>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</si>
  <si>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</si>
  <si>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</si>
  <si>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</si>
  <si>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</si>
  <si>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</si>
  <si>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</si>
  <si>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</si>
  <si>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</si>
  <si>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</si>
  <si>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</si>
  <si>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</si>
  <si>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</si>
  <si>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</si>
  <si>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</si>
  <si>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</si>
  <si>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</si>
  <si>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</si>
  <si>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</si>
  <si>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</si>
  <si>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</si>
  <si>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</si>
  <si>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</si>
  <si>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</si>
  <si>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</si>
  <si>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</si>
  <si>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</si>
  <si>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</si>
  <si>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</si>
  <si>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</si>
  <si>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</si>
  <si>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</si>
  <si>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</si>
  <si>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</si>
  <si>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</si>
  <si>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</si>
  <si>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</si>
  <si>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</si>
  <si>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</si>
  <si>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</si>
  <si>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</si>
  <si>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</si>
  <si>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</si>
  <si>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</si>
  <si>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</si>
  <si>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</si>
  <si>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</si>
  <si>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</si>
  <si>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</si>
  <si>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</si>
  <si>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</si>
  <si>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</si>
  <si>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</si>
  <si>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</si>
  <si>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</si>
  <si>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</si>
  <si>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</si>
  <si>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</si>
  <si>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</si>
  <si>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</si>
  <si>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</si>
  <si>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</si>
  <si>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</si>
  <si>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</si>
  <si>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</si>
  <si>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</si>
  <si>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</si>
  <si>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</si>
  <si>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</si>
  <si>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</si>
  <si>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</si>
  <si>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</si>
  <si>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</si>
  <si>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</si>
  <si>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</si>
  <si>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</si>
  <si>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</si>
  <si>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</si>
  <si>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</si>
  <si>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</si>
  <si>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</si>
  <si>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</si>
  <si>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</si>
  <si>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</si>
  <si>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</si>
  <si>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</si>
  <si>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</si>
  <si>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</si>
  <si>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</si>
  <si>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</si>
  <si>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</si>
  <si>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</si>
  <si>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</si>
  <si>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</si>
  <si>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</si>
  <si>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</si>
  <si>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</si>
  <si>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</si>
  <si>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</si>
  <si>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</si>
  <si>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</si>
  <si>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</si>
  <si>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</si>
  <si>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</si>
  <si>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</si>
  <si>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</si>
  <si>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</si>
  <si>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</si>
  <si>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</si>
  <si>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</si>
  <si>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</si>
  <si>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</si>
  <si>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</si>
  <si>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</si>
  <si>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</si>
  <si>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</si>
  <si>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</si>
  <si>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</si>
  <si>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</si>
  <si>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</si>
  <si>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</si>
  <si>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</si>
  <si>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</si>
  <si>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</si>
  <si>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</si>
  <si>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</si>
  <si>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</si>
  <si>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</si>
  <si>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</si>
  <si>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</si>
  <si>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</si>
  <si>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</si>
  <si>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</si>
  <si>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</si>
  <si>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</si>
  <si>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</si>
  <si>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</si>
  <si>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</si>
  <si>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</si>
  <si>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</si>
  <si>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</si>
  <si>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</si>
  <si>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</si>
  <si>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</si>
  <si>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</si>
  <si>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</si>
  <si>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</si>
  <si>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</si>
  <si>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</si>
  <si>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</si>
  <si>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</si>
  <si>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</si>
  <si>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</si>
  <si>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</si>
  <si>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</si>
  <si>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</si>
  <si>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</si>
  <si>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</si>
  <si>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</si>
  <si>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</si>
  <si>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</si>
  <si>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</si>
  <si>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</si>
  <si>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</si>
  <si>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</si>
  <si>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</si>
  <si>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</si>
  <si>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</si>
  <si>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</si>
  <si>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</si>
  <si>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</si>
  <si>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</si>
  <si>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</si>
  <si>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</si>
  <si>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</si>
  <si>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</si>
  <si>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</si>
  <si>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</si>
  <si>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</si>
  <si>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</si>
  <si>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</si>
  <si>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</si>
  <si>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</si>
  <si>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</si>
  <si>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</si>
  <si>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</si>
  <si>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</si>
  <si>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</si>
  <si>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</si>
  <si>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</si>
  <si>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</si>
  <si>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</si>
  <si>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</si>
  <si>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</si>
  <si>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</si>
  <si>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</si>
  <si>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</si>
  <si>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</si>
  <si>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</si>
  <si>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</si>
  <si>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</si>
  <si>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</si>
  <si>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</si>
  <si>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</si>
  <si>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</si>
  <si>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</si>
  <si>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</si>
  <si>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</si>
  <si>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</si>
  <si>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</si>
  <si>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</si>
  <si>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</si>
  <si>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</si>
  <si>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</si>
  <si>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</si>
  <si>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</si>
  <si>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</si>
  <si>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</si>
  <si>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</si>
  <si>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</si>
  <si>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</si>
  <si>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</si>
  <si>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</si>
  <si>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</si>
  <si>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</si>
  <si>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</si>
  <si>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</si>
  <si>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</si>
  <si>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</si>
  <si>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</si>
  <si>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</si>
  <si>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</si>
  <si>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</si>
  <si>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</si>
  <si>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</si>
  <si>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</si>
  <si>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</si>
  <si>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</si>
  <si>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</si>
  <si>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</si>
  <si>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</si>
  <si>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</si>
  <si>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</si>
  <si>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</si>
  <si>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</si>
  <si>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</si>
  <si>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</si>
  <si>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</si>
  <si>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</si>
  <si>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</si>
  <si>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</si>
  <si>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</si>
  <si>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</si>
  <si>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</si>
  <si>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</si>
  <si>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</si>
  <si>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</si>
  <si>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</si>
  <si>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</si>
  <si>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</si>
  <si>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</si>
  <si>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</si>
  <si>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</si>
  <si>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</si>
  <si>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</si>
  <si>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</si>
  <si>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</si>
  <si>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</si>
  <si>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</si>
  <si>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</si>
  <si>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</si>
  <si>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</si>
  <si>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</si>
  <si>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</si>
  <si>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</si>
  <si>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</si>
  <si>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</si>
  <si>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</si>
  <si>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</si>
  <si>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</si>
  <si>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</si>
  <si>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</si>
  <si>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</si>
  <si>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</si>
  <si>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</si>
  <si>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</si>
  <si>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</si>
  <si>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</si>
  <si>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</si>
  <si>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</si>
  <si>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</si>
  <si>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</si>
  <si>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</si>
  <si>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</si>
  <si>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</si>
  <si>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</si>
  <si>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</si>
  <si>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</si>
  <si>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</si>
  <si>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</si>
  <si>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</si>
  <si>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</si>
  <si>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</si>
  <si>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</si>
  <si>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</si>
  <si>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</si>
  <si>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</si>
  <si>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</si>
  <si>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</si>
  <si>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</si>
  <si>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</si>
  <si>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</si>
  <si>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</si>
  <si>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</si>
  <si>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</si>
  <si>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</si>
  <si>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</si>
  <si>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</si>
  <si>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</si>
  <si>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</si>
  <si>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</si>
  <si>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</si>
  <si>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</si>
  <si>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</si>
  <si>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</si>
  <si>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</si>
  <si>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</si>
  <si>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</si>
  <si>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</si>
  <si>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</si>
  <si>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</si>
  <si>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</si>
  <si>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</si>
  <si>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</si>
  <si>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</si>
  <si>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</si>
  <si>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</si>
  <si>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</si>
  <si>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</si>
  <si>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</si>
  <si>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</si>
  <si>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</si>
  <si>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</si>
  <si>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</si>
  <si>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</si>
  <si>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</si>
  <si>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</si>
  <si>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</si>
  <si>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</si>
  <si>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</si>
  <si>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</si>
  <si>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</si>
  <si>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</si>
  <si>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</si>
  <si>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</si>
  <si>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</si>
  <si>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</si>
  <si>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</si>
  <si>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</si>
  <si>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</si>
  <si>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</si>
  <si>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</si>
  <si>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</si>
  <si>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</si>
  <si>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</si>
  <si>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</si>
  <si>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</si>
  <si>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</si>
  <si>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</si>
  <si>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</si>
  <si>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</si>
  <si>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</si>
  <si>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</si>
  <si>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</si>
  <si>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</si>
  <si>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</si>
  <si>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</si>
  <si>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</si>
  <si>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</si>
  <si>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</si>
  <si>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</si>
  <si>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</si>
  <si>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</si>
  <si>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</si>
  <si>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</si>
  <si>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</si>
  <si>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</si>
  <si>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</si>
  <si>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</si>
  <si>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</si>
  <si>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</si>
  <si>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</si>
  <si>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</si>
  <si>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</si>
  <si>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</si>
  <si>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</si>
  <si>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</si>
  <si>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</si>
  <si>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</si>
  <si>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</si>
  <si>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</si>
  <si>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</si>
  <si>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</si>
  <si>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</si>
  <si>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</si>
  <si>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</si>
  <si>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</si>
  <si>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</si>
  <si>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</si>
  <si>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</si>
  <si>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</si>
  <si>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</si>
  <si>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</si>
  <si>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</si>
  <si>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</si>
  <si>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</si>
  <si>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</si>
  <si>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</si>
  <si>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</si>
  <si>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</si>
  <si>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</si>
  <si>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</si>
  <si>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</si>
  <si>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</si>
  <si>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</si>
  <si>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</si>
  <si>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</si>
  <si>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</si>
  <si>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</si>
  <si>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</si>
  <si>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</si>
  <si>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</si>
  <si>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</si>
  <si>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</si>
  <si>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</si>
  <si>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</si>
  <si>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</si>
  <si>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</si>
  <si>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</si>
  <si>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</si>
  <si>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</si>
  <si>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</si>
  <si>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</si>
  <si>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</si>
  <si>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</si>
  <si>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</si>
  <si>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</si>
  <si>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</si>
  <si>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</si>
  <si>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</si>
  <si>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</si>
  <si>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</si>
  <si>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</si>
  <si>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</si>
  <si>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</si>
  <si>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</si>
  <si>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</si>
  <si>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</si>
  <si>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</si>
  <si>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</si>
  <si>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</si>
  <si>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</si>
  <si>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</si>
  <si>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</si>
  <si>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</si>
  <si>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</si>
  <si>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</si>
  <si>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</si>
  <si>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</si>
  <si>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</si>
  <si>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</si>
  <si>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</si>
  <si>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</si>
  <si>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</si>
  <si>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</si>
  <si>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</si>
  <si>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</si>
  <si>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</si>
  <si>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</si>
  <si>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</si>
  <si>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</si>
  <si>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</si>
  <si>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</si>
  <si>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</si>
  <si>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</si>
  <si>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</si>
  <si>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</si>
  <si>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</si>
  <si>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</si>
  <si>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</si>
  <si>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</si>
  <si>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</si>
  <si>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</si>
  <si>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</si>
  <si>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</si>
  <si>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</si>
  <si>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</si>
  <si>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</si>
  <si>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</si>
  <si>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</si>
  <si>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</si>
  <si>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</si>
  <si>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</si>
  <si>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</si>
  <si>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</si>
  <si>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</si>
  <si>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</si>
  <si>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</si>
  <si>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</si>
  <si>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</si>
  <si>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</si>
  <si>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</si>
  <si>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</si>
  <si>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</si>
  <si>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</si>
  <si>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</si>
  <si>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</si>
  <si>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</si>
  <si>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</si>
  <si>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</si>
  <si>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</si>
  <si>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</si>
  <si>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</si>
  <si>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</si>
  <si>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</si>
  <si>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</si>
  <si>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</si>
  <si>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</si>
  <si>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</si>
  <si>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</si>
  <si>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</si>
  <si>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</si>
  <si>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</si>
  <si>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</si>
  <si>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</si>
  <si>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</si>
  <si>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</si>
  <si>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</si>
  <si>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</si>
  <si>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</si>
  <si>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</si>
  <si>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</si>
  <si>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</si>
  <si>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</si>
  <si>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</si>
  <si>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</si>
  <si>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</si>
  <si>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</si>
  <si>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</si>
  <si>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</si>
  <si>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</si>
  <si>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</si>
  <si>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</si>
  <si>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</si>
  <si>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</si>
  <si>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</si>
  <si>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</si>
  <si>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</si>
  <si>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</si>
  <si>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</si>
  <si>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</si>
  <si>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</si>
  <si>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</si>
  <si>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</si>
  <si>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</si>
  <si>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</si>
  <si>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</si>
  <si>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</si>
  <si>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</si>
  <si>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</si>
  <si>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</si>
  <si>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</si>
  <si>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</si>
  <si>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</si>
  <si>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</si>
  <si>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</si>
  <si>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</si>
  <si>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</si>
  <si>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</si>
  <si>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</si>
  <si>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</si>
  <si>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</si>
  <si>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</si>
  <si>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</si>
  <si>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</si>
  <si>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</si>
  <si>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</si>
  <si>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</si>
  <si>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</si>
  <si>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</si>
  <si>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</si>
  <si>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</si>
  <si>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</si>
  <si>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</si>
  <si>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</si>
  <si>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</si>
  <si>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</si>
  <si>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</si>
  <si>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</si>
  <si>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</si>
  <si>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</si>
  <si>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</si>
  <si>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</si>
  <si>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</si>
  <si>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</si>
  <si>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</si>
  <si>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</si>
  <si>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</si>
  <si>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</si>
  <si>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</si>
  <si>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</si>
  <si>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</si>
  <si>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</si>
  <si>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</si>
  <si>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</si>
  <si>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</si>
  <si>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</si>
  <si>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</si>
  <si>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</si>
  <si>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</si>
  <si>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</si>
  <si>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</si>
  <si>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</si>
  <si>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</si>
  <si>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</si>
  <si>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</si>
  <si>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</si>
  <si>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</si>
  <si>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</si>
  <si>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</si>
  <si>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</si>
  <si>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</si>
  <si>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</si>
  <si>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</si>
  <si>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</si>
  <si>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</si>
  <si>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</si>
  <si>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</si>
  <si>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</si>
  <si>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</si>
  <si>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</si>
  <si>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</si>
  <si>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</si>
  <si>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</si>
  <si>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</si>
  <si>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</si>
  <si>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</si>
  <si>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</si>
  <si>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</si>
  <si>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</si>
  <si>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</si>
  <si>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</si>
  <si>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</si>
  <si>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</si>
  <si>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</si>
  <si>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</si>
  <si>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</si>
  <si>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</si>
  <si>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</si>
  <si>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</si>
  <si>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</si>
  <si>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</si>
  <si>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</si>
  <si>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</si>
  <si>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</si>
  <si>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</si>
  <si>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</si>
  <si>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</si>
  <si>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</si>
  <si>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</si>
  <si>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</si>
  <si>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</si>
  <si>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</si>
  <si>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</si>
  <si>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</si>
  <si>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</si>
  <si>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</si>
  <si>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</si>
  <si>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</si>
  <si>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</si>
  <si>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</si>
  <si>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</si>
  <si>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</si>
  <si>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</si>
  <si>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</si>
  <si>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</si>
  <si>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</si>
  <si>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</si>
  <si>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</si>
  <si>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</si>
  <si>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</si>
  <si>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</si>
  <si>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</si>
  <si>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</si>
  <si>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</si>
  <si>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</si>
  <si>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</si>
  <si>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</si>
  <si>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</si>
  <si>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</si>
  <si>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</si>
  <si>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</si>
  <si>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</si>
  <si>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</si>
  <si>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</si>
  <si>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</si>
  <si>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</si>
  <si>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</si>
  <si>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</si>
  <si>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</si>
  <si>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</si>
  <si>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</si>
  <si>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</si>
  <si>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</si>
  <si>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</si>
  <si>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</si>
  <si>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</si>
  <si>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</si>
  <si>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</si>
  <si>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</si>
  <si>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</si>
  <si>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</si>
  <si>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</si>
  <si>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</si>
  <si>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</si>
  <si>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</si>
  <si>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</si>
  <si>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</si>
  <si>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</si>
  <si>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</si>
  <si>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</si>
  <si>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</si>
  <si>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</si>
  <si>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</si>
  <si>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</si>
  <si>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</si>
  <si>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</si>
  <si>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</si>
  <si>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</si>
  <si>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</si>
  <si>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</si>
  <si>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</si>
  <si>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</si>
  <si>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</si>
  <si>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</si>
  <si>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</si>
  <si>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</si>
  <si>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</si>
  <si>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</si>
  <si>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</si>
  <si>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</si>
  <si>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</si>
  <si>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</si>
  <si>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</si>
  <si>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</si>
  <si>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</si>
  <si>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</si>
  <si>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</si>
  <si>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</si>
  <si>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</si>
  <si>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</si>
  <si>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</si>
  <si>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</si>
  <si>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</si>
  <si>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</si>
  <si>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</si>
  <si>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</si>
  <si>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</si>
  <si>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</si>
  <si>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</si>
  <si>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</si>
  <si>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</si>
  <si>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</si>
  <si>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</si>
  <si>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</si>
  <si>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</si>
  <si>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</si>
  <si>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</si>
  <si>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</si>
  <si>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</si>
  <si>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</si>
  <si>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</si>
  <si>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</si>
  <si>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</si>
  <si>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</si>
  <si>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</si>
  <si>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</si>
  <si>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</si>
  <si>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</si>
  <si>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</si>
  <si>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</si>
  <si>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</si>
  <si>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</si>
  <si>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</si>
  <si>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</si>
  <si>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</si>
  <si>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</si>
  <si>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</si>
  <si>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</si>
  <si>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</si>
  <si>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</si>
  <si>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</si>
  <si>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</si>
  <si>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</si>
  <si>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</si>
  <si>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</si>
  <si>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</si>
  <si>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</si>
  <si>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</si>
  <si>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</si>
  <si>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</si>
  <si>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</si>
  <si>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</si>
  <si>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</si>
  <si>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</si>
  <si>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</si>
  <si>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</si>
  <si>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</si>
  <si>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</si>
  <si>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</si>
  <si>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</si>
  <si>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</si>
  <si>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</si>
  <si>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</si>
  <si>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</si>
  <si>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</si>
  <si>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</si>
  <si>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</si>
  <si>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</si>
  <si>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</si>
  <si>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</si>
  <si>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</si>
  <si>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</si>
  <si>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</si>
  <si>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</si>
  <si>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</si>
  <si>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</si>
  <si>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</si>
  <si>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</si>
  <si>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</si>
  <si>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</si>
  <si>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</si>
  <si>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</si>
  <si>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</si>
  <si>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</si>
  <si>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</si>
  <si>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</si>
  <si>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</si>
  <si>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</si>
  <si>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</si>
  <si>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</si>
  <si>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</si>
  <si>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</si>
  <si>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</si>
  <si>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</si>
  <si>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</si>
  <si>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</si>
  <si>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</si>
  <si>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</si>
  <si>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</si>
  <si>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</si>
  <si>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</si>
  <si>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</si>
  <si>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</si>
  <si>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</si>
  <si>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</si>
  <si>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</si>
  <si>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</si>
  <si>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</si>
  <si>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</si>
  <si>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</si>
  <si>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</si>
  <si>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</si>
  <si>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</si>
  <si>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</si>
  <si>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</si>
  <si>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</si>
  <si>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</si>
  <si>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</si>
  <si>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</si>
  <si>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</si>
  <si>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</si>
  <si>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</si>
  <si>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</si>
  <si>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</si>
  <si>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</si>
  <si>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</si>
  <si>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</si>
  <si>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</si>
  <si>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</si>
  <si>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</si>
  <si>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</si>
  <si>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</si>
  <si>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</si>
  <si>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</si>
  <si>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</si>
  <si>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</si>
  <si>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</si>
  <si>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</si>
  <si>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</si>
  <si>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</si>
  <si>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</si>
  <si>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</si>
  <si>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</si>
  <si>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</si>
  <si>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</si>
  <si>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</si>
  <si>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</si>
  <si>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</si>
  <si>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</si>
  <si>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</si>
  <si>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</si>
  <si>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</si>
  <si>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</si>
  <si>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</si>
  <si>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</si>
  <si>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</si>
  <si>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</si>
  <si>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</si>
  <si>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</si>
  <si>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</si>
  <si>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</si>
  <si>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</si>
  <si>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</si>
  <si>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</si>
  <si>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</si>
  <si>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</si>
  <si>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</si>
  <si>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</si>
  <si>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</si>
  <si>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</si>
  <si>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</si>
  <si>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</si>
  <si>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</si>
  <si>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</si>
  <si>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</si>
  <si>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</si>
  <si>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</si>
  <si>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</si>
  <si>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</si>
  <si>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</si>
  <si>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</si>
  <si>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</si>
  <si>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</si>
  <si>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</si>
  <si>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</si>
  <si>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</si>
  <si>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</si>
  <si>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</si>
  <si>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</si>
  <si>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</si>
  <si>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</si>
  <si>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</si>
  <si>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</si>
  <si>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</si>
  <si>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</si>
  <si>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</si>
  <si>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</si>
  <si>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</si>
  <si>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</si>
  <si>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</si>
  <si>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</si>
  <si>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</si>
  <si>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</si>
  <si>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</si>
  <si>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</si>
  <si>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</si>
  <si>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</si>
  <si>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</si>
  <si>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</si>
  <si>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</si>
  <si>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</si>
  <si>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</si>
  <si>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</si>
  <si>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</si>
  <si>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</si>
  <si>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</si>
  <si>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</si>
  <si>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</si>
  <si>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</si>
  <si>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</si>
  <si>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</si>
  <si>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</si>
  <si>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</si>
  <si>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</si>
  <si>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</si>
  <si>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</si>
  <si>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</si>
  <si>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</si>
  <si>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</si>
  <si>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</si>
  <si>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</si>
  <si>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</si>
  <si>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</si>
  <si>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</si>
  <si>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</si>
  <si>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</si>
  <si>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</si>
  <si>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</si>
  <si>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</si>
  <si>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</si>
  <si>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</si>
  <si>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</si>
  <si>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</si>
  <si>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</si>
  <si>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</si>
  <si>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</si>
  <si>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</si>
  <si>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</si>
  <si>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</si>
  <si>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</si>
  <si>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</si>
  <si>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</si>
  <si>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</si>
  <si>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</si>
  <si>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</si>
  <si>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</si>
  <si>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</si>
  <si>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</si>
  <si>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</si>
  <si>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</si>
  <si>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</si>
  <si>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</si>
  <si>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</si>
  <si>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</si>
  <si>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</si>
  <si>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</si>
  <si>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</si>
  <si>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</si>
  <si>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</si>
  <si>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</si>
  <si>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</si>
  <si>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</si>
  <si>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</si>
  <si>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</si>
  <si>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</si>
  <si>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</si>
  <si>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</si>
  <si>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</si>
  <si>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</si>
  <si>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</si>
  <si>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</si>
  <si>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</si>
  <si>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</si>
  <si>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</si>
  <si>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</si>
  <si>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</si>
  <si>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</si>
  <si>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</si>
  <si>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</si>
  <si>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</si>
  <si>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</si>
  <si>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</si>
  <si>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</si>
  <si>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</si>
  <si>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</si>
  <si>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</si>
  <si>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</si>
  <si>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</si>
  <si>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</si>
  <si>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</si>
  <si>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</si>
  <si>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</si>
  <si>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</si>
  <si>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</si>
  <si>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</si>
  <si>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</si>
  <si>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</si>
  <si>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</si>
  <si>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</si>
  <si>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</si>
  <si>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</si>
  <si>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</si>
  <si>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</si>
  <si>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</si>
  <si>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</si>
  <si>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</si>
  <si>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</si>
  <si>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</si>
  <si>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</si>
  <si>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</si>
  <si>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</si>
  <si>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</si>
  <si>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</si>
  <si>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</si>
  <si>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</si>
  <si>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</si>
  <si>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</si>
  <si>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</si>
  <si>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</si>
  <si>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</si>
  <si>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</si>
  <si>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</si>
  <si>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</si>
  <si>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</si>
  <si>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</si>
  <si>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</si>
  <si>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</si>
  <si>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</si>
  <si>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</si>
  <si>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</si>
  <si>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</si>
  <si>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</si>
  <si>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</si>
  <si>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</si>
  <si>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</si>
  <si>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</si>
  <si>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</si>
  <si>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</si>
  <si>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</si>
  <si>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</si>
  <si>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</si>
  <si>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</si>
  <si>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</si>
  <si>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</si>
  <si>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</si>
  <si>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</si>
  <si>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</si>
  <si>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</si>
  <si>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</si>
  <si>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</si>
  <si>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</si>
  <si>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</si>
  <si>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</si>
  <si>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</si>
  <si>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</si>
  <si>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</si>
  <si>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</si>
  <si>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</si>
  <si>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</si>
  <si>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</si>
  <si>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</si>
  <si>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</si>
  <si>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</si>
  <si>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</si>
  <si>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</si>
  <si>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</si>
  <si>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</si>
  <si>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</si>
  <si>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</si>
  <si>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</si>
  <si>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</si>
  <si>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</si>
  <si>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</si>
  <si>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</si>
  <si>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</si>
  <si>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</si>
  <si>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</si>
  <si>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</si>
  <si>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</si>
  <si>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</si>
  <si>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</si>
  <si>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</si>
  <si>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</si>
  <si>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</si>
  <si>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</si>
  <si>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</si>
  <si>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</si>
  <si>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</si>
  <si>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</si>
  <si>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</si>
  <si>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</si>
  <si>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</si>
  <si>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</si>
  <si>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</si>
  <si>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</si>
  <si>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</si>
  <si>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</si>
  <si>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</si>
  <si>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</si>
  <si>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</si>
  <si>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</si>
  <si>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</si>
  <si>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</si>
  <si>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</si>
  <si>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</si>
  <si>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</si>
  <si>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</si>
  <si>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</si>
  <si>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</si>
  <si>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</si>
  <si>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</si>
  <si>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</si>
  <si>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</si>
  <si>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</si>
  <si>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</si>
  <si>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</si>
  <si>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</si>
  <si>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</si>
  <si>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</si>
  <si>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</si>
  <si>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</si>
  <si>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</si>
  <si>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</si>
  <si>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</si>
  <si>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</si>
  <si>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</si>
  <si>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</si>
  <si>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</si>
  <si>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</si>
  <si>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</si>
  <si>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</si>
  <si>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</si>
  <si>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</si>
  <si>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</si>
  <si>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</si>
  <si>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</si>
  <si>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</si>
  <si>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</si>
  <si>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</si>
  <si>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</si>
  <si>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</si>
  <si>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</si>
  <si>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</si>
  <si>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</si>
  <si>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</si>
  <si>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</si>
  <si>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</si>
  <si>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</si>
  <si>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</si>
  <si>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</si>
  <si>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</si>
  <si>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</si>
  <si>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</si>
  <si>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</si>
  <si>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</si>
  <si>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</si>
  <si>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</si>
  <si>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</si>
  <si>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</si>
  <si>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</si>
  <si>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</si>
  <si>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</si>
  <si>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</si>
  <si>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</si>
  <si>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</si>
  <si>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</si>
  <si>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</si>
  <si>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</si>
  <si>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</si>
  <si>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</si>
  <si>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</si>
  <si>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</si>
  <si>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</si>
  <si>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</si>
  <si>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</si>
  <si>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</si>
  <si>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</si>
  <si>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</si>
  <si>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</si>
  <si>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</si>
  <si>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</si>
  <si>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</si>
  <si>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</si>
  <si>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</si>
  <si>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</si>
  <si>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</si>
  <si>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</si>
  <si>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</si>
  <si>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</si>
  <si>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</si>
  <si>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</si>
  <si>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</si>
  <si>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</si>
  <si>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</si>
  <si>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</si>
  <si>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</si>
  <si>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</si>
  <si>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</si>
  <si>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</si>
  <si>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</si>
  <si>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</si>
  <si>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</si>
  <si>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</si>
  <si>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</si>
  <si>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</si>
  <si>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</si>
  <si>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</si>
  <si>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</si>
  <si>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</si>
  <si>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</si>
  <si>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</si>
  <si>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</si>
  <si>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</si>
  <si>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</si>
  <si>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</si>
  <si>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</si>
  <si>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</si>
  <si>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</si>
  <si>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</si>
  <si>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</si>
  <si>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</si>
  <si>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</si>
  <si>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</si>
  <si>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</si>
  <si>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</si>
  <si>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</si>
  <si>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</si>
  <si>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</si>
  <si>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</si>
  <si>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</si>
  <si>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</si>
  <si>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</si>
  <si>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</si>
  <si>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</si>
  <si>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</si>
  <si>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</si>
  <si>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</si>
  <si>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</si>
  <si>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</si>
  <si>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</si>
  <si>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</si>
  <si>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</si>
  <si>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</si>
  <si>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</si>
  <si>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</si>
  <si>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</si>
  <si>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</si>
  <si>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</si>
  <si>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</si>
  <si>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</si>
  <si>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</si>
  <si>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</si>
  <si>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</si>
  <si>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</si>
  <si>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</si>
  <si>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</si>
  <si>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</si>
  <si>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</si>
  <si>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</si>
  <si>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</si>
  <si>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</si>
  <si>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</si>
  <si>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</si>
  <si>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</si>
  <si>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</si>
  <si>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</si>
  <si>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</si>
  <si>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</si>
  <si>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</si>
  <si>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</si>
  <si>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</si>
  <si>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</si>
  <si>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</si>
  <si>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</si>
  <si>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</si>
  <si>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</si>
  <si>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</si>
  <si>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</si>
  <si>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</si>
  <si>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</si>
  <si>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</si>
  <si>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</si>
  <si>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</si>
  <si>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</si>
  <si>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</si>
  <si>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</si>
  <si>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</si>
  <si>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</si>
  <si>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</si>
  <si>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</si>
  <si>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</si>
  <si>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</si>
  <si>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</si>
  <si>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</si>
  <si>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</si>
  <si>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</si>
  <si>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</si>
  <si>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</si>
  <si>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</si>
  <si>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</si>
  <si>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</si>
  <si>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</si>
  <si>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</si>
  <si>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</si>
  <si>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</si>
  <si>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</si>
  <si>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</si>
  <si>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</si>
  <si>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</si>
  <si>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</si>
  <si>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</si>
  <si>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</si>
  <si>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</si>
  <si>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</si>
  <si>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</si>
  <si>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</si>
  <si>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</si>
  <si>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</si>
  <si>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</si>
  <si>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</si>
  <si>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</si>
  <si>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</si>
  <si>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</si>
  <si>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</si>
  <si>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</si>
  <si>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</si>
  <si>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</si>
  <si>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</si>
  <si>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</si>
  <si>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</si>
  <si>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</si>
  <si>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</si>
  <si>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</si>
  <si>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</si>
  <si>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</si>
  <si>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</si>
  <si>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</si>
  <si>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</si>
  <si>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</si>
  <si>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</si>
  <si>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</si>
  <si>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</si>
  <si>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</si>
  <si>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</si>
  <si>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</si>
  <si>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</si>
  <si>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</si>
  <si>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</si>
  <si>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</si>
  <si>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</si>
  <si>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</si>
  <si>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</si>
  <si>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</si>
  <si>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</si>
  <si>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</si>
  <si>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</si>
  <si>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</si>
  <si>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</si>
  <si>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</si>
  <si>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</si>
  <si>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</si>
  <si>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</si>
  <si>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</si>
  <si>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</si>
  <si>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</si>
  <si>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</si>
  <si>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</si>
  <si>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</si>
  <si>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</si>
  <si>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</si>
  <si>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</si>
  <si>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</si>
  <si>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</si>
  <si>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</si>
  <si>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</si>
  <si>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</si>
  <si>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</si>
  <si>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</si>
  <si>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</si>
  <si>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</si>
  <si>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</si>
  <si>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</si>
  <si>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</si>
  <si>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</si>
  <si>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</si>
  <si>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</si>
  <si>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</si>
  <si>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</si>
  <si>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</si>
  <si>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</si>
  <si>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</si>
  <si>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</si>
  <si>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</si>
  <si>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</si>
  <si>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</si>
  <si>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</si>
  <si>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</si>
  <si>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</si>
  <si>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</si>
  <si>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</si>
  <si>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</si>
  <si>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</si>
  <si>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</si>
  <si>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</si>
  <si>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</si>
  <si>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</si>
  <si>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</si>
  <si>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</si>
  <si>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</si>
  <si>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</si>
  <si>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</si>
  <si>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</si>
  <si>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</si>
  <si>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</si>
  <si>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</si>
  <si>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</si>
  <si>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</si>
  <si>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</si>
  <si>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</si>
  <si>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</si>
  <si>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</si>
  <si>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</si>
  <si>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</si>
  <si>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</si>
  <si>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</si>
  <si>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</si>
  <si>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</si>
  <si>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</si>
  <si>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</si>
  <si>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</si>
  <si>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</si>
  <si>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</si>
  <si>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</si>
  <si>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</si>
  <si>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</si>
  <si>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</si>
  <si>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</si>
  <si>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</si>
  <si>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</si>
  <si>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</si>
  <si>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</si>
  <si>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</si>
  <si>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</si>
  <si>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</si>
  <si>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</si>
  <si>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</si>
  <si>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</si>
  <si>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</si>
  <si>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</si>
  <si>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</si>
  <si>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</si>
  <si>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</si>
  <si>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</si>
  <si>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</si>
  <si>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</si>
  <si>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</si>
  <si>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</si>
  <si>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</si>
  <si>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</si>
  <si>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</si>
  <si>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</si>
  <si>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</si>
  <si>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</si>
  <si>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</si>
  <si>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</si>
  <si>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</si>
  <si>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</si>
  <si>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</si>
  <si>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</si>
  <si>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</si>
  <si>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</si>
  <si>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</si>
  <si>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</si>
  <si>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</si>
  <si>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</si>
  <si>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</si>
  <si>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</si>
  <si>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</si>
  <si>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</si>
  <si>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</si>
  <si>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</si>
  <si>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</si>
  <si>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</si>
  <si>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</si>
  <si>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</si>
  <si>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</si>
  <si>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</si>
  <si>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</si>
  <si>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</si>
  <si>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</si>
  <si>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</si>
  <si>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</si>
  <si>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</si>
  <si>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</si>
  <si>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</si>
  <si>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</si>
  <si>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</si>
  <si>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</si>
  <si>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</si>
  <si>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</si>
  <si>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</si>
  <si>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</si>
  <si>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</si>
  <si>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</si>
  <si>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</si>
  <si>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</si>
  <si>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</si>
  <si>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</si>
  <si>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</si>
  <si>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</si>
  <si>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</si>
  <si>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</si>
  <si>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</si>
  <si>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</si>
  <si>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</si>
  <si>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</si>
  <si>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</si>
  <si>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</si>
  <si>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</si>
  <si>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</si>
  <si>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</si>
  <si>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</si>
  <si>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</si>
  <si>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</si>
  <si>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</si>
  <si>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</si>
  <si>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</si>
  <si>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</si>
  <si>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</si>
  <si>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</si>
  <si>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</si>
  <si>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</si>
  <si>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</si>
  <si>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</si>
  <si>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</si>
  <si>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</si>
  <si>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</si>
  <si>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</si>
  <si>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</si>
  <si>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</si>
  <si>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</si>
  <si>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</si>
  <si>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</si>
  <si>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</si>
  <si>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</si>
  <si>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</si>
  <si>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</si>
  <si>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</si>
  <si>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</si>
  <si>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</si>
  <si>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</si>
  <si>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</si>
  <si>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</si>
  <si>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</si>
  <si>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</si>
  <si>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</si>
  <si>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</si>
  <si>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</si>
  <si>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</si>
  <si>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</si>
  <si>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</si>
  <si>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</si>
  <si>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</si>
  <si>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</si>
  <si>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</si>
  <si>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</si>
  <si>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</si>
  <si>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</si>
  <si>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</si>
  <si>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</si>
  <si>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</si>
  <si>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</si>
  <si>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</si>
  <si>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</si>
  <si>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</si>
  <si>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</si>
  <si>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</si>
  <si>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</si>
  <si>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</si>
  <si>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</si>
  <si>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</si>
  <si>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</si>
  <si>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</si>
  <si>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</si>
  <si>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</si>
  <si>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</si>
  <si>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</si>
  <si>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</si>
  <si>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</si>
  <si>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</si>
  <si>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</si>
  <si>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</si>
  <si>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</si>
  <si>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</si>
  <si>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</si>
  <si>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</si>
  <si>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</si>
  <si>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</si>
  <si>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</si>
  <si>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</si>
  <si>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</si>
  <si>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</si>
  <si>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</si>
  <si>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</si>
  <si>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</si>
  <si>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</si>
  <si>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</si>
  <si>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</si>
  <si>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</si>
  <si>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</si>
  <si>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</si>
  <si>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</si>
  <si>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</si>
  <si>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</si>
  <si>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</si>
  <si>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</si>
  <si>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</si>
  <si>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</si>
  <si>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</si>
  <si>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</si>
  <si>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</si>
  <si>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</si>
  <si>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</si>
  <si>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</si>
  <si>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</si>
  <si>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</si>
  <si>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</si>
  <si>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</si>
  <si>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</si>
  <si>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</si>
  <si>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</si>
  <si>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</si>
  <si>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</si>
  <si>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</si>
  <si>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</si>
  <si>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</si>
  <si>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</si>
  <si>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</si>
  <si>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</si>
  <si>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</si>
  <si>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</si>
  <si>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</si>
  <si>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</si>
  <si>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</si>
  <si>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</si>
  <si>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</si>
  <si>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</si>
  <si>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</si>
  <si>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</si>
  <si>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</si>
  <si>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</si>
  <si>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</si>
  <si>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</si>
  <si>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</si>
  <si>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</si>
  <si>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</si>
  <si>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</si>
  <si>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</si>
  <si>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</si>
  <si>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</si>
  <si>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</si>
  <si>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</si>
  <si>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</si>
  <si>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</si>
  <si>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</si>
  <si>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</si>
  <si>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</si>
  <si>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</si>
  <si>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</si>
  <si>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</si>
  <si>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</si>
  <si>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</si>
  <si>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</si>
  <si>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</si>
  <si>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</si>
  <si>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</si>
  <si>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</si>
  <si>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</si>
  <si>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</si>
  <si>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</si>
  <si>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</si>
  <si>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</si>
  <si>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</si>
  <si>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</si>
  <si>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</si>
  <si>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</si>
  <si>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</si>
  <si>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</si>
  <si>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</si>
  <si>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</si>
  <si>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</si>
  <si>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</si>
  <si>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</si>
  <si>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</si>
  <si>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</si>
  <si>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</si>
  <si>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</si>
  <si>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</si>
  <si>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</si>
  <si>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</si>
  <si>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</si>
  <si>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</si>
  <si>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</si>
  <si>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</si>
  <si>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</si>
  <si>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</si>
  <si>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</si>
  <si>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</si>
  <si>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</si>
  <si>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</si>
  <si>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</si>
  <si>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</si>
  <si>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</si>
  <si>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</si>
  <si>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</si>
  <si>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</si>
  <si>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</si>
  <si>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</si>
  <si>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</si>
  <si>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</si>
  <si>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</si>
  <si>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</si>
  <si>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</si>
  <si>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</si>
  <si>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</si>
  <si>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</si>
  <si>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</si>
  <si>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</si>
  <si>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</si>
  <si>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</si>
  <si>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</si>
  <si>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</si>
  <si>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</si>
  <si>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</si>
  <si>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</si>
  <si>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</si>
  <si>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</si>
  <si>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</si>
  <si>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</si>
  <si>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</si>
  <si>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</si>
  <si>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</si>
  <si>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</si>
  <si>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</si>
  <si>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</si>
  <si>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</si>
  <si>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</si>
  <si>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</si>
  <si>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</si>
  <si>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</si>
  <si>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</si>
  <si>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</si>
  <si>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</si>
  <si>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</si>
  <si>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</si>
  <si>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</si>
  <si>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</si>
  <si>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</si>
  <si>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</si>
  <si>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</si>
  <si>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</si>
  <si>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</si>
  <si>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</si>
  <si>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</si>
  <si>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</si>
  <si>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</si>
  <si>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</si>
  <si>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</si>
  <si>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</si>
  <si>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</si>
  <si>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</si>
  <si>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</si>
  <si>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</si>
  <si>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</si>
  <si>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</si>
  <si>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</si>
  <si>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</si>
  <si>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</si>
  <si>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</si>
  <si>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</si>
  <si>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</si>
  <si>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</si>
  <si>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</si>
  <si>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</si>
  <si>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</si>
  <si>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</si>
  <si>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</si>
  <si>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</si>
  <si>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</si>
  <si>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</si>
  <si>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</si>
  <si>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</si>
  <si>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</si>
  <si>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</si>
  <si>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</si>
  <si>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</si>
  <si>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</si>
  <si>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</si>
  <si>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</si>
  <si>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</si>
  <si>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</si>
  <si>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</si>
  <si>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</si>
  <si>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</si>
  <si>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</si>
  <si>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</si>
  <si>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</si>
  <si>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</si>
  <si>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</si>
  <si>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</si>
  <si>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</si>
  <si>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</si>
  <si>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</si>
  <si>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</si>
  <si>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</si>
  <si>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</si>
  <si>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</si>
  <si>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</si>
  <si>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</si>
  <si>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</si>
  <si>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</si>
  <si>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</si>
  <si>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</si>
  <si>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</si>
  <si>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</si>
  <si>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</si>
  <si>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</si>
  <si>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</si>
  <si>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</si>
  <si>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</si>
  <si>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</si>
  <si>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</si>
  <si>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</si>
  <si>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</si>
  <si>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</si>
  <si>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</si>
  <si>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</si>
  <si>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</si>
  <si>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</si>
  <si>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</si>
  <si>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</si>
  <si>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</si>
  <si>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</si>
  <si>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</si>
  <si>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</si>
  <si>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</si>
  <si>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</si>
  <si>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</si>
  <si>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</si>
  <si>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</si>
  <si>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</si>
  <si>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</si>
  <si>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</si>
  <si>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</si>
  <si>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</si>
  <si>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</si>
  <si>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</si>
  <si>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</si>
  <si>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</si>
  <si>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</si>
  <si>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</si>
  <si>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</si>
  <si>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</si>
  <si>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</si>
  <si>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</si>
  <si>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</si>
  <si>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</si>
  <si>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</si>
  <si>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</si>
  <si>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</si>
  <si>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</si>
  <si>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</si>
  <si>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</si>
  <si>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</si>
  <si>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</si>
  <si>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</si>
  <si>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</si>
  <si>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</si>
  <si>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</si>
  <si>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</si>
  <si>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</si>
  <si>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</si>
  <si>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</si>
  <si>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</si>
  <si>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</si>
  <si>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</si>
  <si>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</si>
  <si>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</si>
  <si>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</si>
  <si>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</si>
  <si>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</si>
  <si>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</si>
  <si>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</si>
  <si>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</si>
  <si>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</si>
  <si>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</si>
  <si>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</si>
  <si>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</si>
  <si>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</si>
  <si>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</si>
  <si>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</si>
  <si>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</si>
  <si>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</si>
  <si>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</si>
  <si>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</si>
  <si>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</si>
  <si>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</si>
  <si>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</si>
  <si>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</si>
  <si>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</si>
  <si>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</si>
  <si>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</si>
  <si>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</si>
  <si>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</si>
  <si>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</si>
  <si>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</si>
  <si>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</si>
  <si>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</si>
  <si>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</si>
  <si>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</si>
  <si>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</si>
  <si>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</si>
  <si>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</si>
  <si>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</si>
  <si>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</si>
  <si>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</si>
  <si>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</si>
  <si>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</si>
  <si>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</si>
  <si>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</si>
  <si>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</si>
  <si>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</si>
  <si>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</si>
  <si>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</si>
  <si>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</si>
  <si>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</si>
  <si>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</si>
  <si>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</si>
  <si>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</si>
  <si>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</si>
  <si>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</si>
  <si>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</si>
  <si>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</si>
  <si>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</si>
  <si>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</si>
  <si>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</si>
  <si>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</si>
  <si>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</si>
  <si>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</si>
  <si>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</si>
  <si>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</si>
  <si>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</si>
  <si>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</si>
  <si>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</si>
  <si>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</si>
  <si>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</si>
  <si>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</si>
  <si>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</si>
  <si>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</si>
  <si>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</si>
  <si>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</si>
  <si>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</si>
  <si>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</si>
  <si>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</si>
  <si>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</si>
  <si>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</si>
  <si>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</si>
  <si>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</si>
  <si>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</si>
  <si>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</si>
  <si>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</si>
  <si>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</si>
  <si>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</si>
  <si>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</si>
  <si>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</si>
  <si>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</si>
  <si>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</si>
  <si>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</si>
  <si>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</si>
  <si>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</si>
  <si>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</si>
  <si>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</si>
  <si>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</si>
  <si>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</si>
  <si>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</si>
  <si>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</si>
  <si>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</si>
  <si>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</si>
  <si>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</si>
  <si>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</si>
  <si>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</si>
  <si>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</si>
  <si>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</si>
  <si>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</si>
  <si>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</si>
  <si>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</si>
  <si>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</si>
  <si>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</si>
  <si>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</si>
  <si>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</si>
  <si>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</si>
  <si>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</si>
  <si>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</si>
  <si>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</si>
  <si>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</si>
  <si>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</si>
  <si>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</si>
  <si>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</si>
  <si>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</si>
  <si>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</si>
  <si>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</si>
  <si>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</si>
  <si>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</si>
  <si>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</si>
  <si>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</si>
  <si>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</si>
  <si>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</si>
  <si>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</si>
  <si>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</si>
  <si>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</si>
  <si>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</si>
  <si>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</si>
  <si>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</si>
  <si>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</si>
  <si>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</si>
  <si>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</si>
  <si>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</si>
  <si>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</si>
  <si>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</si>
  <si>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</si>
  <si>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</si>
  <si>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</si>
  <si>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</si>
  <si>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</si>
  <si>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</si>
  <si>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</si>
  <si>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</si>
  <si>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</si>
  <si>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</si>
  <si>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</si>
  <si>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</si>
  <si>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</si>
  <si>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</si>
  <si>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</si>
  <si>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</si>
  <si>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</si>
  <si>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</si>
  <si>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</si>
  <si>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</si>
  <si>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</si>
  <si>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</si>
  <si>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</si>
  <si>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</si>
  <si>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</si>
  <si>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</si>
  <si>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</si>
  <si>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</si>
  <si>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</si>
  <si>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</si>
  <si>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</si>
  <si>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</si>
  <si>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</si>
  <si>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</si>
  <si>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</si>
  <si>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</si>
  <si>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</si>
  <si>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</si>
  <si>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</si>
  <si>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</si>
  <si>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</si>
  <si>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</si>
  <si>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</si>
  <si>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</si>
  <si>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</si>
  <si>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</si>
  <si>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</si>
  <si>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</si>
  <si>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</si>
  <si>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</si>
  <si>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</si>
  <si>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</si>
  <si>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</si>
  <si>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</si>
  <si>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</si>
  <si>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</si>
  <si>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</si>
  <si>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</si>
  <si>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</si>
  <si>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</si>
  <si>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</si>
  <si>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</si>
  <si>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</si>
  <si>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</si>
  <si>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</si>
  <si>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</si>
  <si>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</si>
  <si>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</si>
  <si>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</si>
  <si>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</si>
  <si>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</si>
  <si>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</si>
  <si>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</si>
  <si>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</si>
  <si>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</si>
  <si>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</si>
  <si>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</si>
  <si>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</si>
  <si>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</si>
  <si>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</si>
  <si>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</si>
  <si>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</si>
  <si>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</si>
  <si>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</si>
  <si>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</si>
  <si>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</si>
  <si>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</si>
  <si>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</si>
  <si>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</si>
  <si>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</si>
  <si>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</si>
  <si>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</si>
  <si>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</si>
  <si>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</si>
  <si>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</si>
  <si>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</si>
  <si>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</si>
  <si>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</si>
  <si>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</si>
  <si>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</si>
  <si>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</si>
  <si>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</si>
  <si>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</si>
  <si>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</si>
  <si>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</si>
  <si>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</si>
  <si>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</si>
  <si>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</si>
  <si>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</si>
  <si>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</si>
  <si>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</si>
  <si>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</si>
  <si>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</si>
  <si>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</si>
  <si>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</si>
  <si>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</si>
  <si>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</si>
  <si>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</si>
  <si>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</si>
  <si>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</si>
  <si>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</si>
  <si>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</si>
  <si>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</si>
  <si>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</si>
  <si>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</si>
  <si>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</si>
  <si>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</si>
  <si>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</si>
  <si>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</si>
  <si>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</si>
  <si>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</si>
  <si>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</si>
  <si>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</si>
  <si>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</si>
  <si>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</si>
  <si>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</si>
  <si>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</si>
  <si>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</si>
  <si>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</si>
  <si>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</si>
  <si>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</si>
  <si>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</si>
  <si>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</si>
  <si>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</si>
  <si>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</si>
  <si>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</si>
  <si>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</si>
  <si>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</si>
  <si>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</si>
  <si>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</si>
  <si>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</si>
  <si>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</si>
  <si>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</si>
  <si>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</si>
  <si>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</si>
  <si>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</si>
  <si>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</si>
  <si>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</si>
  <si>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</si>
  <si>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</si>
  <si>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</si>
  <si>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</si>
  <si>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</si>
  <si>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</si>
  <si>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</si>
  <si>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</si>
  <si>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</si>
  <si>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</si>
  <si>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</si>
  <si>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</si>
  <si>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</si>
  <si>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</si>
  <si>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</si>
  <si>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</si>
  <si>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</si>
  <si>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</si>
  <si>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</si>
  <si>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</si>
  <si>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</si>
  <si>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</si>
  <si>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</si>
  <si>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</si>
  <si>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</si>
  <si>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</si>
  <si>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</si>
  <si>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</si>
  <si>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</si>
  <si>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</si>
  <si>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</si>
  <si>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</si>
  <si>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</si>
  <si>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</si>
  <si>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</si>
  <si>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</si>
  <si>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</si>
  <si>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</si>
  <si>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</si>
  <si>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</si>
  <si>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</si>
  <si>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</si>
  <si>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</si>
  <si>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</si>
  <si>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</si>
  <si>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</si>
  <si>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</si>
  <si>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</si>
  <si>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</si>
  <si>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</si>
  <si>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</si>
  <si>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</si>
  <si>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</si>
  <si>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</si>
  <si>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</si>
  <si>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</si>
  <si>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</si>
  <si>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</si>
  <si>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</si>
  <si>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</si>
  <si>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</si>
  <si>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</si>
  <si>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</si>
  <si>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</si>
  <si>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</si>
  <si>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</si>
  <si>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</si>
  <si>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</si>
  <si>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</si>
  <si>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</si>
  <si>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</si>
  <si>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</si>
  <si>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</si>
  <si>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</si>
  <si>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</si>
  <si>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</si>
  <si>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</si>
  <si>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</si>
  <si>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</si>
  <si>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</si>
  <si>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</si>
  <si>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</si>
  <si>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</si>
  <si>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</si>
  <si>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</si>
  <si>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</si>
  <si>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</si>
  <si>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</si>
  <si>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</si>
  <si>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</si>
  <si>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</si>
  <si>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</si>
  <si>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</si>
  <si>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</si>
  <si>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</si>
  <si>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</si>
  <si>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</si>
  <si>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</si>
  <si>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</si>
  <si>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</si>
  <si>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</si>
  <si>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</si>
  <si>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</si>
  <si>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</si>
  <si>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</si>
  <si>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</si>
  <si>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</si>
  <si>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</si>
  <si>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</si>
  <si>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</si>
  <si>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</si>
  <si>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</si>
  <si>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</si>
  <si>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</si>
  <si>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</si>
  <si>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</si>
  <si>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</si>
  <si>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</si>
  <si>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</si>
  <si>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</si>
  <si>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</si>
  <si>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</si>
  <si>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</si>
  <si>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</si>
  <si>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</si>
  <si>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</si>
  <si>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</si>
  <si>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</si>
  <si>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</si>
  <si>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</si>
  <si>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</si>
  <si>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</si>
  <si>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</si>
  <si>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</si>
  <si>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</si>
  <si>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</si>
  <si>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</si>
  <si>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</si>
  <si>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</si>
  <si>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</si>
  <si>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</si>
  <si>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</si>
  <si>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</si>
  <si>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</si>
  <si>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</si>
  <si>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</si>
  <si>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</si>
  <si>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</si>
  <si>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</si>
  <si>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</si>
  <si>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</si>
  <si>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</si>
  <si>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</si>
  <si>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</si>
  <si>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</si>
  <si>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</si>
  <si>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</si>
  <si>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</si>
  <si>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</si>
  <si>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</si>
  <si>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</si>
  <si>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</si>
  <si>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</si>
  <si>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</si>
  <si>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</si>
  <si>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</si>
  <si>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</si>
  <si>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</si>
  <si>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</si>
  <si>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</si>
  <si>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</si>
  <si>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</si>
  <si>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</si>
  <si>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</si>
  <si>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</si>
  <si>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</si>
  <si>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</si>
  <si>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</si>
  <si>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</si>
  <si>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</si>
  <si>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</si>
  <si>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</si>
  <si>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</si>
  <si>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</si>
  <si>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</si>
  <si>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</si>
  <si>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</si>
  <si>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</si>
  <si>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</si>
  <si>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</si>
  <si>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</si>
  <si>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</si>
  <si>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</si>
  <si>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</si>
  <si>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</si>
  <si>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</si>
  <si>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</si>
  <si>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</si>
  <si>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</si>
  <si>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</si>
  <si>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</si>
  <si>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</si>
  <si>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</si>
  <si>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</si>
  <si>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</si>
  <si>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</si>
  <si>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</si>
  <si>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</si>
  <si>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</si>
  <si>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</si>
  <si>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</si>
  <si>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</si>
  <si>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</si>
  <si>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</si>
  <si>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</si>
  <si>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</si>
  <si>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</si>
  <si>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</si>
  <si>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</si>
  <si>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</si>
  <si>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</si>
  <si>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</si>
  <si>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</si>
  <si>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</si>
  <si>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</si>
  <si>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</si>
  <si>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</si>
  <si>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</si>
  <si>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</si>
  <si>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</si>
  <si>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</si>
  <si>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</si>
  <si>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</si>
  <si>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</si>
  <si>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</si>
  <si>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</si>
  <si>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</si>
  <si>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</si>
  <si>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</si>
  <si>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</si>
  <si>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</si>
  <si>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</si>
  <si>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</si>
  <si>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</si>
  <si>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</si>
  <si>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</si>
  <si>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</si>
  <si>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</si>
  <si>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</si>
  <si>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</si>
  <si>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</si>
  <si>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</si>
  <si>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</si>
  <si>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</si>
  <si>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</si>
  <si>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</si>
  <si>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</si>
  <si>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</si>
  <si>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</si>
  <si>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</si>
  <si>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</si>
  <si>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</si>
  <si>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</si>
  <si>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</si>
  <si>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</si>
  <si>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</si>
  <si>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</si>
  <si>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</si>
  <si>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</si>
  <si>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</si>
  <si>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</si>
  <si>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</si>
  <si>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</si>
  <si>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</si>
  <si>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</si>
  <si>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</si>
  <si>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</si>
  <si>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</si>
  <si>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</si>
  <si>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</si>
  <si>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</si>
  <si>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</si>
  <si>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</si>
  <si>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</si>
  <si>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</si>
  <si>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</si>
  <si>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</si>
  <si>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</si>
  <si>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</si>
  <si>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</si>
  <si>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</si>
  <si>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</si>
  <si>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</si>
  <si>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</si>
  <si>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</si>
  <si>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</si>
  <si>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</si>
  <si>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</si>
  <si>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</si>
  <si>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</si>
  <si>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</si>
  <si>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</si>
  <si>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</si>
  <si>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</si>
  <si>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</si>
  <si>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</si>
  <si>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</si>
  <si>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</si>
  <si>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</si>
  <si>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</si>
  <si>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</si>
  <si>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</si>
  <si>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</si>
  <si>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</si>
  <si>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</si>
  <si>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</si>
  <si>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</si>
  <si>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</si>
  <si>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</si>
  <si>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</si>
  <si>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</si>
  <si>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</si>
  <si>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</si>
  <si>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</si>
  <si>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</si>
  <si>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</si>
  <si>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</si>
  <si>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</si>
  <si>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</si>
  <si>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</si>
  <si>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</si>
  <si>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</si>
  <si>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</si>
  <si>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</si>
  <si>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</si>
  <si>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</si>
  <si>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</si>
  <si>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</si>
  <si>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</si>
  <si>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</si>
  <si>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</si>
  <si>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</si>
  <si>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</si>
  <si>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</si>
  <si>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</si>
  <si>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</si>
  <si>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</si>
  <si>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</si>
  <si>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</si>
  <si>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</si>
  <si>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</si>
  <si>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</si>
  <si>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</si>
  <si>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</si>
  <si>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</si>
  <si>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</si>
  <si>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</si>
  <si>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</si>
  <si>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</si>
  <si>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</si>
  <si>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</si>
  <si>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</si>
  <si>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</si>
  <si>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</si>
  <si>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</si>
  <si>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</si>
  <si>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</si>
  <si>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</si>
  <si>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</si>
  <si>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</si>
  <si>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</si>
  <si>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</si>
  <si>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</si>
  <si>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</si>
  <si>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</si>
  <si>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</si>
  <si>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</si>
  <si>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</si>
  <si>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</si>
  <si>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</si>
  <si>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</si>
  <si>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</si>
  <si>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</si>
  <si>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</si>
  <si>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</si>
  <si>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</si>
  <si>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</si>
  <si>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</si>
  <si>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</si>
  <si>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</si>
  <si>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</si>
  <si>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</si>
  <si>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</si>
  <si>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</si>
  <si>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</si>
  <si>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</si>
  <si>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</si>
  <si>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</si>
  <si>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</si>
  <si>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</si>
  <si>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</si>
  <si>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</si>
  <si>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</si>
  <si>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</si>
  <si>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</si>
  <si>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</si>
  <si>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</si>
  <si>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</si>
  <si>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</si>
  <si>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</si>
  <si>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</si>
  <si>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</si>
  <si>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</si>
  <si>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</si>
  <si>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</si>
  <si>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</si>
  <si>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</si>
  <si>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</si>
  <si>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</si>
  <si>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</si>
  <si>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</si>
  <si>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</si>
  <si>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</si>
  <si>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</si>
  <si>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</si>
  <si>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</si>
  <si>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</si>
  <si>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</si>
  <si>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</si>
  <si>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</si>
  <si>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</si>
  <si>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</si>
  <si>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</si>
  <si>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</si>
  <si>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</si>
  <si>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</si>
  <si>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</si>
  <si>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</si>
  <si>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</si>
  <si>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</si>
  <si>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</si>
  <si>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</si>
  <si>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</si>
  <si>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</si>
  <si>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</si>
  <si>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</si>
  <si>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</si>
  <si>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</si>
  <si>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</si>
  <si>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</si>
  <si>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</si>
  <si>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</si>
  <si>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</si>
  <si>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</si>
  <si>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</si>
  <si>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</si>
  <si>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</si>
  <si>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</si>
  <si>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</si>
  <si>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</si>
  <si>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</si>
  <si>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</si>
  <si>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</si>
  <si>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</si>
  <si>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</si>
  <si>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</si>
  <si>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</si>
  <si>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</si>
  <si>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</si>
  <si>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</si>
  <si>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</si>
  <si>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</si>
  <si>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</si>
  <si>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</si>
  <si>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</si>
  <si>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</si>
  <si>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</si>
  <si>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</si>
  <si>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</si>
  <si>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</si>
  <si>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</si>
  <si>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</si>
  <si>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</si>
  <si>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</si>
  <si>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</si>
  <si>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</si>
  <si>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</si>
  <si>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</si>
  <si>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</si>
  <si>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</si>
  <si>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</si>
  <si>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</si>
  <si>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</si>
  <si>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</si>
  <si>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</si>
  <si>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</si>
  <si>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</si>
  <si>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</si>
  <si>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</si>
  <si>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</si>
  <si>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</si>
  <si>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</si>
  <si>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</si>
  <si>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</si>
  <si>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</si>
  <si>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</si>
  <si>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</si>
  <si>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</si>
  <si>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</si>
  <si>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</si>
  <si>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</si>
  <si>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</si>
  <si>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</si>
  <si>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</si>
  <si>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</si>
  <si>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</si>
  <si>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</si>
  <si>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</si>
  <si>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</si>
  <si>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</si>
  <si>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</si>
  <si>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</si>
  <si>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</si>
  <si>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</si>
  <si>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</si>
  <si>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</si>
  <si>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</si>
  <si>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</si>
  <si>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</si>
  <si>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</si>
  <si>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</si>
  <si>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</si>
  <si>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</si>
  <si>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</si>
  <si>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</si>
  <si>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</si>
  <si>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</si>
  <si>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</si>
  <si>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</si>
  <si>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</si>
  <si>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</si>
  <si>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</si>
  <si>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</si>
  <si>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</si>
  <si>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</si>
  <si>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</si>
  <si>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</si>
  <si>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</si>
  <si>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</si>
  <si>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</si>
  <si>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</si>
  <si>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</si>
  <si>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</si>
  <si>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</si>
  <si>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</si>
  <si>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</si>
  <si>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</si>
  <si>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</si>
  <si>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</si>
  <si>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</si>
  <si>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</si>
  <si>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</si>
  <si>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</si>
  <si>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</si>
  <si>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</si>
  <si>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</si>
  <si>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</si>
  <si>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</si>
  <si>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</si>
  <si>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</si>
  <si>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</si>
  <si>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</si>
  <si>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</si>
  <si>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</si>
  <si>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</si>
  <si>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</si>
  <si>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</si>
  <si>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</si>
  <si>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</si>
  <si>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</si>
  <si>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</si>
  <si>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</si>
  <si>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</si>
  <si>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</si>
  <si>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</si>
  <si>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</si>
  <si>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</si>
  <si>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</si>
  <si>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</si>
  <si>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</si>
  <si>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</si>
  <si>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</si>
  <si>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</si>
  <si>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</si>
  <si>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</si>
  <si>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</si>
  <si>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</si>
  <si>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</si>
  <si>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</si>
  <si>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</si>
  <si>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</si>
  <si>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</si>
  <si>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</si>
  <si>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</si>
  <si>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</si>
  <si>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</si>
  <si>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</si>
  <si>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</si>
  <si>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</si>
  <si>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</si>
  <si>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</si>
  <si>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</si>
  <si>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</si>
  <si>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</si>
  <si>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</si>
  <si>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</si>
  <si>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</si>
  <si>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</si>
  <si>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</si>
  <si>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</si>
  <si>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</si>
  <si>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</si>
  <si>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</si>
  <si>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</si>
  <si>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</si>
  <si>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</si>
  <si>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</si>
  <si>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</si>
  <si>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</si>
  <si>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</si>
  <si>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</si>
  <si>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</si>
  <si>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</si>
  <si>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</si>
  <si>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</si>
  <si>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</si>
  <si>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</si>
  <si>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</si>
  <si>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</si>
  <si>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</si>
  <si>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</si>
  <si>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</si>
  <si>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</si>
  <si>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</si>
  <si>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</si>
  <si>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</si>
  <si>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</si>
  <si>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</si>
  <si>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</si>
  <si>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</si>
  <si>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</si>
  <si>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</si>
  <si>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</si>
  <si>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</si>
  <si>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</si>
  <si>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</si>
  <si>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</si>
  <si>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</si>
  <si>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</si>
  <si>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</si>
  <si>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</si>
  <si>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</si>
  <si>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</si>
  <si>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</si>
  <si>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</si>
  <si>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</si>
  <si>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</si>
  <si>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</si>
  <si>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</si>
  <si>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</si>
  <si>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</si>
  <si>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</si>
  <si>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</si>
  <si>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</si>
  <si>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</si>
  <si>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</si>
  <si>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</si>
  <si>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</si>
  <si>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</si>
  <si>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</si>
  <si>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</si>
  <si>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</si>
  <si>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</si>
  <si>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</si>
  <si>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</si>
  <si>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</si>
  <si>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</si>
  <si>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</si>
  <si>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</si>
  <si>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</si>
  <si>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</si>
  <si>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</si>
  <si>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</si>
  <si>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</si>
  <si>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</si>
  <si>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</si>
  <si>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</si>
  <si>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</si>
  <si>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</si>
  <si>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</si>
  <si>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</si>
  <si>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</si>
  <si>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</si>
  <si>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</si>
  <si>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</si>
  <si>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</si>
  <si>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</si>
  <si>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</si>
  <si>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</si>
  <si>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</si>
  <si>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</si>
  <si>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</si>
  <si>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</si>
  <si>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</si>
  <si>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</si>
  <si>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</si>
  <si>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</si>
  <si>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</si>
  <si>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</si>
  <si>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</si>
  <si>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</si>
  <si>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</si>
  <si>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</si>
  <si>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</si>
  <si>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</si>
  <si>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</si>
  <si>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</si>
  <si>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</si>
  <si>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</si>
  <si>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</si>
  <si>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</si>
  <si>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</si>
  <si>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</si>
  <si>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</si>
  <si>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</si>
  <si>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</si>
  <si>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</si>
  <si>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</si>
  <si>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</si>
  <si>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</si>
  <si>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</si>
  <si>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</si>
  <si>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</si>
  <si>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</si>
  <si>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</si>
  <si>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</si>
  <si>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</si>
  <si>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</si>
  <si>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</si>
  <si>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</si>
  <si>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</si>
  <si>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</si>
  <si>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</si>
  <si>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</si>
  <si>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</si>
  <si>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</si>
  <si>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</si>
  <si>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</si>
  <si>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</si>
  <si>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</si>
  <si>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</si>
  <si>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</si>
  <si>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</si>
  <si>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</si>
  <si>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</si>
  <si>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</si>
  <si>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</si>
  <si>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</si>
  <si>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</si>
  <si>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</si>
  <si>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</si>
  <si>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</si>
  <si>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</si>
  <si>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</si>
  <si>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</si>
  <si>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</si>
  <si>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</si>
  <si>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</si>
  <si>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</si>
  <si>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</si>
  <si>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</si>
  <si>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</si>
  <si>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</si>
  <si>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</si>
  <si>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</si>
  <si>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</si>
  <si>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</si>
  <si>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</si>
  <si>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</si>
  <si>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</si>
  <si>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</si>
  <si>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</si>
  <si>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</si>
  <si>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</si>
  <si>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</si>
  <si>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</si>
  <si>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</si>
  <si>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</si>
  <si>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</si>
  <si>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</si>
  <si>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</si>
  <si>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</si>
  <si>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</si>
  <si>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</si>
  <si>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</si>
  <si>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</si>
  <si>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</si>
  <si>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</si>
  <si>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</si>
  <si>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</si>
  <si>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</si>
  <si>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</si>
  <si>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</si>
  <si>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</si>
  <si>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</si>
  <si>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</si>
  <si>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</si>
  <si>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</si>
  <si>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</si>
  <si>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</si>
  <si>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</si>
  <si>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</si>
  <si>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</si>
  <si>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</si>
  <si>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</si>
  <si>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</si>
  <si>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</si>
  <si>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</si>
  <si>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</si>
  <si>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</si>
  <si>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</si>
  <si>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</si>
  <si>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</si>
  <si>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</si>
  <si>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</si>
  <si>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</si>
  <si>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</si>
  <si>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</si>
  <si>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</si>
  <si>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</si>
  <si>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</si>
  <si>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</si>
  <si>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</si>
  <si>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</si>
  <si>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</si>
  <si>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</si>
  <si>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</si>
  <si>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</si>
  <si>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</si>
  <si>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</si>
  <si>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</si>
  <si>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</si>
  <si>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</si>
  <si>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</si>
  <si>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</si>
  <si>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</si>
  <si>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</si>
  <si>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</si>
  <si>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</si>
  <si>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</si>
  <si>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</si>
  <si>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</si>
  <si>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</si>
  <si>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</si>
  <si>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</si>
  <si>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</si>
  <si>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</si>
  <si>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</si>
  <si>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</si>
  <si>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</si>
  <si>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</si>
  <si>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</si>
  <si>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</si>
  <si>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</si>
  <si>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</si>
  <si>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</si>
  <si>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</si>
  <si>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</si>
  <si>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</si>
  <si>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</si>
  <si>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</si>
  <si>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</si>
  <si>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</si>
  <si>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</si>
  <si>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</si>
  <si>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</si>
  <si>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</si>
  <si>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</si>
  <si>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</si>
  <si>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</si>
  <si>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</si>
  <si>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</si>
  <si>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</si>
  <si>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</si>
  <si>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</si>
  <si>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</si>
  <si>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</si>
  <si>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</si>
  <si>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</si>
  <si>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</si>
  <si>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</si>
  <si>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</si>
  <si>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</si>
  <si>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</si>
  <si>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</si>
  <si>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</si>
  <si>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</si>
  <si>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</si>
  <si>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</si>
  <si>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</si>
  <si>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</si>
  <si>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</si>
  <si>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</si>
  <si>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</si>
  <si>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</si>
  <si>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</si>
  <si>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</si>
  <si>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</si>
  <si>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</si>
  <si>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</si>
  <si>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</si>
  <si>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</si>
  <si>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</si>
  <si>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</si>
  <si>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</si>
  <si>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</si>
  <si>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</si>
  <si>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</si>
  <si>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</si>
  <si>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</si>
  <si>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</si>
  <si>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</si>
  <si>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</si>
  <si>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</si>
  <si>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</si>
  <si>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</si>
  <si>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</si>
  <si>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</si>
  <si>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</si>
  <si>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</si>
  <si>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</si>
  <si>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</si>
  <si>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</si>
  <si>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</si>
  <si>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</si>
  <si>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</si>
  <si>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</si>
  <si>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</si>
  <si>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</si>
  <si>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</si>
  <si>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</si>
  <si>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</si>
  <si>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</si>
  <si>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</si>
  <si>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</si>
  <si>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</si>
  <si>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</si>
  <si>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</si>
  <si>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</si>
  <si>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</si>
  <si>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</si>
  <si>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</si>
  <si>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</si>
  <si>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</si>
  <si>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</si>
  <si>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</si>
  <si>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</si>
  <si>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</si>
  <si>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</si>
  <si>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</si>
  <si>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</si>
  <si>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</si>
  <si>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</si>
  <si>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</si>
  <si>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</si>
  <si>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</si>
  <si>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</si>
  <si>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</si>
  <si>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</si>
  <si>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</si>
  <si>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</si>
  <si>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</si>
  <si>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</si>
  <si>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</si>
  <si>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</si>
  <si>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</si>
  <si>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</si>
  <si>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</si>
  <si>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</si>
  <si>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</si>
  <si>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</si>
  <si>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</si>
  <si>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</si>
  <si>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</si>
  <si>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</si>
  <si>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</si>
  <si>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</si>
  <si>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</si>
  <si>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</si>
  <si>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</si>
  <si>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</si>
  <si>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</si>
  <si>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</si>
  <si>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</si>
  <si>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</si>
  <si>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</si>
  <si>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</si>
  <si>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</si>
  <si>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</si>
  <si>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</si>
  <si>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</si>
  <si>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</si>
  <si>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</si>
  <si>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</si>
  <si>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</si>
  <si>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</si>
  <si>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</si>
  <si>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</si>
  <si>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</si>
  <si>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</si>
  <si>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</si>
  <si>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</si>
  <si>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</si>
  <si>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</si>
  <si>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</si>
  <si>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</si>
  <si>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</si>
  <si>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</si>
  <si>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</si>
  <si>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</si>
  <si>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</si>
  <si>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</si>
  <si>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</si>
  <si>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</si>
  <si>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</si>
  <si>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</si>
  <si>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</si>
  <si>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</si>
  <si>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</si>
  <si>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</si>
  <si>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</si>
  <si>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</si>
  <si>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</si>
  <si>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</si>
  <si>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</si>
  <si>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</si>
  <si>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</si>
  <si>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</si>
  <si>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</si>
  <si>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</si>
  <si>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</si>
  <si>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</si>
  <si>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</si>
  <si>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</si>
  <si>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</si>
  <si>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</si>
  <si>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</si>
  <si>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</si>
  <si>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</si>
  <si>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</si>
  <si>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</si>
  <si>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</si>
  <si>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</si>
  <si>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</si>
  <si>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</si>
  <si>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</si>
  <si>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</si>
  <si>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</si>
  <si>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</si>
  <si>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</si>
  <si>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</si>
  <si>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</si>
  <si>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</si>
  <si>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</si>
  <si>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</si>
  <si>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</si>
  <si>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</si>
  <si>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</si>
  <si>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</si>
  <si>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</si>
  <si>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</si>
  <si>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</si>
  <si>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</si>
  <si>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</si>
  <si>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</si>
  <si>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</si>
  <si>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</si>
  <si>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</si>
  <si>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</si>
  <si>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</si>
  <si>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</si>
  <si>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</si>
  <si>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</si>
  <si>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</si>
  <si>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</si>
  <si>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</si>
  <si>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</si>
  <si>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</si>
  <si>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</si>
  <si>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</si>
  <si>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</si>
  <si>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</si>
  <si>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</si>
  <si>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</si>
  <si>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</si>
  <si>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</si>
  <si>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</si>
  <si>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</si>
  <si>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</si>
  <si>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</si>
  <si>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</si>
  <si>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</si>
  <si>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</si>
  <si>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</si>
  <si>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</si>
  <si>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</si>
  <si>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</si>
  <si>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</si>
  <si>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</si>
  <si>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</si>
  <si>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</si>
  <si>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</si>
  <si>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</si>
  <si>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</si>
  <si>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</si>
  <si>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</si>
  <si>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</si>
  <si>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</si>
  <si>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</si>
  <si>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</si>
  <si>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</si>
  <si>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</si>
  <si>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</si>
  <si>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</si>
  <si>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</si>
  <si>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</si>
  <si>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</si>
  <si>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</si>
  <si>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</si>
  <si>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</si>
  <si>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</si>
  <si>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</si>
  <si>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</si>
  <si>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</si>
  <si>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</si>
  <si>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</si>
  <si>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</si>
  <si>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</si>
  <si>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</si>
  <si>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</si>
  <si>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</si>
  <si>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</si>
  <si>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</si>
  <si>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</si>
  <si>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</si>
  <si>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</si>
  <si>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</si>
  <si>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</si>
  <si>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</si>
  <si>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</si>
  <si>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</si>
  <si>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</si>
  <si>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</si>
  <si>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</si>
  <si>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</si>
  <si>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</si>
  <si>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</si>
  <si>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</si>
  <si>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</si>
  <si>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</si>
  <si>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</si>
  <si>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</si>
  <si>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</si>
  <si>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</si>
  <si>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</si>
  <si>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</si>
  <si>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</si>
  <si>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</si>
  <si>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</si>
  <si>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</si>
  <si>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</si>
  <si>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</si>
  <si>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</si>
  <si>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</si>
  <si>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</si>
  <si>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</si>
  <si>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</si>
  <si>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</si>
  <si>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</si>
  <si>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</si>
  <si>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</si>
  <si>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</si>
  <si>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</si>
  <si>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</si>
  <si>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</si>
  <si>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</si>
  <si>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</si>
  <si>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</si>
  <si>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</si>
  <si>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</si>
  <si>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</si>
  <si>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</si>
  <si>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</si>
  <si>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</si>
  <si>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</si>
  <si>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</si>
  <si>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</si>
  <si>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</si>
  <si>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</si>
  <si>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</si>
  <si>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</si>
  <si>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</si>
  <si>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</si>
  <si>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</si>
  <si>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</si>
  <si>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</si>
  <si>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</si>
  <si>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</si>
  <si>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</si>
  <si>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</si>
  <si>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</si>
  <si>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</si>
  <si>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</si>
  <si>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</si>
  <si>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</si>
  <si>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</si>
  <si>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</si>
  <si>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</si>
  <si>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</si>
  <si>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</si>
  <si>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</si>
  <si>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</si>
  <si>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</si>
  <si>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</si>
  <si>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</si>
  <si>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</si>
  <si>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</si>
  <si>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</si>
  <si>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</si>
  <si>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</si>
  <si>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</si>
  <si>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</si>
  <si>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</si>
  <si>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</si>
  <si>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</si>
  <si>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</si>
  <si>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</si>
  <si>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</si>
  <si>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</si>
  <si>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</si>
  <si>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</si>
  <si>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</si>
  <si>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</si>
  <si>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</si>
  <si>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</si>
  <si>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</si>
  <si>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</si>
  <si>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</si>
  <si>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</si>
  <si>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</si>
  <si>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</si>
  <si>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</si>
  <si>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</si>
  <si>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</si>
  <si>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</si>
  <si>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</si>
  <si>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</si>
  <si>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</si>
  <si>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</si>
  <si>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</si>
  <si>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</si>
  <si>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</si>
  <si>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</si>
  <si>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</si>
  <si>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</si>
  <si>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</si>
  <si>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</si>
  <si>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</si>
  <si>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</si>
  <si>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</si>
  <si>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</si>
  <si>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</si>
  <si>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</si>
  <si>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</si>
  <si>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</si>
  <si>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</si>
  <si>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</si>
  <si>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</si>
  <si>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</si>
  <si>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</si>
  <si>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</si>
  <si>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</si>
  <si>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</si>
  <si>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</si>
  <si>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</si>
  <si>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</si>
  <si>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</si>
  <si>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</si>
  <si>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</si>
  <si>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</si>
  <si>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</si>
  <si>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</si>
  <si>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</si>
  <si>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</si>
  <si>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</si>
  <si>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</si>
  <si>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</si>
  <si>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</si>
  <si>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</si>
  <si>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</si>
  <si>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</si>
  <si>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</si>
  <si>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</si>
  <si>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</si>
  <si>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</si>
  <si>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</si>
  <si>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</si>
  <si>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</si>
  <si>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</si>
  <si>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</si>
  <si>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</si>
  <si>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</si>
  <si>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</si>
  <si>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</si>
  <si>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</si>
  <si>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</si>
  <si>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</si>
  <si>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</si>
  <si>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</si>
  <si>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</si>
  <si>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</si>
  <si>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</si>
  <si>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</si>
  <si>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</si>
  <si>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</si>
  <si>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</si>
  <si>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</si>
  <si>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</si>
  <si>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</si>
  <si>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</si>
  <si>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</si>
  <si>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</si>
  <si>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</si>
  <si>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</si>
  <si>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</si>
  <si>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</si>
  <si>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</si>
  <si>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</si>
  <si>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</si>
  <si>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</si>
  <si>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</si>
  <si>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</si>
  <si>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</si>
  <si>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</si>
  <si>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</si>
  <si>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</si>
  <si>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</si>
  <si>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</si>
  <si>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</si>
  <si>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</si>
  <si>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</si>
  <si>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</si>
  <si>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</si>
  <si>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</si>
  <si>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</si>
  <si>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</si>
  <si>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</si>
  <si>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</si>
  <si>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</si>
  <si>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</si>
  <si>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</si>
  <si>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</si>
  <si>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</si>
  <si>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</si>
  <si>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</si>
  <si>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</si>
  <si>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</si>
  <si>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</si>
  <si>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</si>
  <si>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</si>
  <si>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</si>
  <si>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</si>
  <si>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</si>
  <si>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</si>
  <si>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</si>
  <si>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</si>
  <si>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</si>
  <si>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</si>
  <si>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</si>
  <si>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</si>
  <si>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</si>
  <si>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</si>
  <si>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</si>
  <si>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</si>
  <si>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</si>
  <si>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</si>
  <si>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</si>
  <si>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</si>
  <si>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</si>
  <si>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</si>
  <si>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</si>
  <si>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</si>
  <si>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</si>
  <si>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</si>
  <si>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</si>
  <si>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</si>
  <si>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</si>
  <si>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</si>
  <si>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</si>
  <si>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</si>
  <si>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</si>
  <si>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</si>
  <si>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</si>
  <si>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</si>
  <si>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</si>
  <si>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</si>
  <si>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</si>
  <si>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</si>
  <si>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</si>
  <si>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</si>
  <si>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</si>
  <si>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</si>
  <si>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</si>
  <si>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</si>
  <si>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</si>
  <si>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</si>
  <si>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</si>
  <si>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</si>
  <si>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</si>
  <si>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</si>
  <si>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</si>
  <si>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</si>
  <si>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</si>
  <si>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</si>
  <si>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</si>
  <si>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</si>
  <si>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</si>
  <si>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</si>
  <si>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</si>
  <si>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</si>
  <si>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</si>
  <si>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</si>
  <si>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</si>
  <si>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</si>
  <si>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</si>
  <si>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</si>
  <si>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</si>
  <si>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</si>
  <si>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</si>
  <si>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</si>
  <si>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</si>
  <si>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</si>
  <si>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</si>
  <si>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</si>
  <si>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</si>
  <si>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</si>
  <si>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</si>
  <si>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</si>
  <si>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</si>
  <si>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</si>
  <si>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</si>
  <si>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</si>
  <si>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</si>
  <si>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</si>
  <si>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</si>
  <si>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</si>
  <si>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</si>
  <si>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</si>
  <si>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</si>
  <si>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</si>
  <si>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</si>
  <si>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</si>
  <si>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</si>
  <si>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</si>
  <si>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</si>
  <si>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</si>
  <si>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</si>
  <si>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</si>
  <si>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</si>
  <si>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</si>
  <si>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</si>
  <si>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</si>
  <si>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</si>
  <si>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</si>
  <si>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</si>
  <si>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</si>
  <si>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</si>
  <si>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</si>
  <si>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</si>
  <si>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</si>
  <si>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</si>
  <si>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</si>
  <si>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</si>
  <si>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</si>
  <si>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</si>
  <si>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</si>
  <si>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</si>
  <si>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</si>
  <si>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</si>
  <si>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</si>
  <si>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</si>
  <si>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</si>
  <si>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</si>
  <si>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</si>
  <si>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</si>
  <si>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</si>
  <si>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</si>
  <si>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</si>
  <si>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</si>
  <si>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</si>
  <si>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</si>
  <si>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</si>
  <si>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</si>
  <si>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</si>
  <si>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</si>
  <si>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</si>
  <si>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</si>
  <si>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</si>
  <si>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</si>
  <si>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</si>
  <si>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</si>
  <si>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</si>
  <si>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</si>
  <si>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</si>
  <si>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</si>
  <si>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</si>
  <si>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</si>
  <si>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</si>
  <si>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</si>
  <si>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</si>
  <si>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</si>
  <si>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</si>
  <si>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</si>
  <si>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</si>
  <si>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</si>
  <si>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</si>
  <si>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</si>
  <si>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</si>
  <si>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</si>
  <si>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</si>
  <si>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</si>
  <si>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</si>
  <si>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</si>
  <si>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</si>
  <si>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</si>
  <si>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</si>
  <si>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</si>
  <si>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</si>
  <si>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</si>
  <si>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</si>
  <si>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</si>
  <si>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</si>
  <si>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</si>
  <si>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</si>
  <si>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</si>
  <si>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</si>
  <si>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</si>
  <si>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</si>
  <si>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</si>
  <si>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</si>
  <si>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</si>
  <si>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</si>
  <si>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</si>
  <si>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</si>
  <si>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</si>
  <si>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</si>
  <si>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</si>
  <si>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</si>
  <si>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</si>
  <si>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</si>
  <si>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</si>
  <si>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</si>
  <si>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</si>
  <si>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</si>
  <si>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</si>
  <si>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</si>
  <si>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</si>
  <si>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</si>
  <si>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</si>
  <si>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</si>
  <si>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</si>
  <si>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</si>
  <si>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</si>
  <si>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</si>
  <si>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</si>
  <si>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</si>
  <si>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</si>
  <si>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</si>
  <si>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</si>
  <si>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</si>
  <si>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</si>
  <si>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</si>
  <si>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</si>
  <si>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</si>
  <si>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</si>
  <si>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</si>
  <si>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</si>
  <si>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</si>
  <si>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</si>
  <si>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</si>
  <si>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</si>
  <si>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</si>
  <si>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</si>
  <si>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</si>
  <si>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</si>
  <si>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</si>
  <si>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</si>
  <si>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</si>
  <si>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</si>
  <si>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</si>
  <si>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</si>
  <si>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</si>
  <si>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</si>
  <si>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</si>
  <si>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</si>
  <si>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</si>
  <si>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</si>
  <si>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</si>
  <si>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</si>
  <si>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</si>
  <si>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</si>
  <si>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</si>
  <si>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</si>
  <si>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</si>
  <si>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</si>
  <si>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</si>
  <si>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</si>
  <si>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</si>
  <si>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</si>
  <si>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</si>
  <si>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</si>
  <si>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</si>
  <si>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</si>
  <si>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</si>
  <si>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</si>
  <si>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</si>
  <si>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</si>
  <si>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</si>
  <si>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</si>
  <si>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</si>
  <si>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</si>
  <si>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</si>
  <si>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</si>
  <si>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</si>
  <si>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</si>
  <si>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</si>
  <si>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</si>
  <si>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</si>
  <si>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</si>
  <si>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</si>
  <si>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</si>
  <si>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</si>
  <si>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</si>
  <si>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</si>
  <si>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</si>
  <si>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</si>
  <si>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</si>
  <si>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</si>
  <si>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</si>
  <si>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</si>
  <si>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</si>
  <si>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</si>
  <si>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</si>
  <si>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</si>
  <si>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</si>
  <si>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</si>
  <si>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</si>
  <si>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</si>
  <si>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</si>
  <si>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</si>
  <si>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</si>
  <si>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</si>
  <si>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</si>
  <si>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</si>
  <si>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</si>
  <si>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</si>
  <si>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</si>
  <si>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</si>
  <si>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</si>
  <si>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</si>
  <si>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</si>
  <si>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</si>
  <si>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</si>
  <si>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</si>
  <si>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</si>
  <si>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</si>
  <si>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</si>
  <si>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</si>
  <si>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</si>
  <si>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</si>
  <si>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</si>
  <si>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</si>
  <si>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</si>
  <si>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</si>
  <si>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</si>
  <si>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</si>
  <si>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</si>
  <si>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</si>
  <si>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</si>
  <si>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</si>
  <si>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</si>
  <si>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</si>
  <si>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</si>
  <si>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</si>
  <si>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</si>
  <si>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</si>
  <si>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</si>
  <si>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</si>
  <si>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</si>
  <si>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</si>
  <si>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</si>
  <si>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</si>
  <si>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</si>
  <si>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</si>
  <si>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</si>
  <si>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</si>
  <si>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</si>
  <si>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</si>
  <si>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</si>
  <si>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</si>
  <si>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</si>
  <si>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</si>
  <si>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</si>
  <si>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</si>
  <si>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</si>
  <si>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</si>
  <si>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</si>
  <si>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</si>
  <si>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</si>
  <si>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</si>
  <si>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</si>
  <si>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</si>
  <si>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</si>
  <si>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</si>
  <si>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</si>
  <si>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</si>
  <si>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</si>
  <si>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</si>
  <si>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</si>
  <si>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</si>
  <si>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</si>
  <si>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</si>
  <si>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</si>
  <si>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</si>
  <si>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</si>
  <si>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</si>
  <si>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</si>
  <si>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</si>
  <si>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</si>
  <si>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</si>
  <si>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</si>
  <si>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</si>
  <si>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</si>
  <si>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</si>
  <si>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</si>
  <si>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</si>
  <si>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</si>
  <si>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</si>
  <si>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</si>
  <si>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</si>
  <si>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</si>
  <si>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</si>
  <si>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</si>
  <si>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</si>
  <si>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</si>
  <si>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</si>
  <si>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</si>
  <si>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</si>
  <si>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</si>
  <si>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</si>
  <si>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</si>
  <si>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</si>
  <si>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</si>
  <si>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</si>
  <si>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</si>
  <si>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</si>
  <si>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</si>
  <si>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</si>
  <si>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</si>
  <si>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</si>
  <si>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</si>
  <si>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</si>
  <si>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</si>
  <si>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</si>
  <si>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</si>
  <si>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</si>
  <si>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</si>
  <si>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</si>
  <si>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</si>
  <si>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</si>
  <si>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</si>
  <si>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</si>
  <si>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</si>
  <si>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</si>
  <si>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</si>
  <si>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</si>
  <si>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</si>
  <si>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</si>
  <si>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</si>
  <si>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</si>
  <si>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</si>
  <si>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</si>
  <si>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</si>
  <si>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</si>
  <si>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</si>
  <si>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</si>
  <si>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</si>
  <si>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</si>
  <si>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</si>
  <si>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</si>
  <si>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</si>
  <si>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</si>
  <si>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</si>
  <si>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</si>
  <si>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</si>
  <si>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</si>
  <si>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</si>
  <si>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</si>
  <si>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</si>
  <si>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</si>
  <si>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</si>
  <si>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</si>
  <si>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</si>
  <si>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</si>
  <si>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</si>
  <si>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</si>
  <si>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</si>
  <si>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</si>
  <si>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</si>
  <si>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</si>
  <si>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</si>
  <si>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</si>
  <si>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</si>
  <si>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</si>
  <si>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</si>
  <si>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</si>
  <si>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</si>
  <si>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</si>
  <si>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</si>
  <si>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</si>
  <si>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</si>
  <si>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</si>
  <si>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</si>
  <si>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</si>
  <si>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</si>
  <si>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</si>
  <si>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</si>
  <si>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</si>
  <si>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</si>
  <si>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</si>
  <si>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</si>
  <si>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</si>
  <si>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</si>
  <si>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</si>
  <si>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</si>
  <si>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</si>
  <si>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</si>
  <si>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</si>
  <si>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</si>
  <si>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</si>
  <si>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</si>
  <si>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</si>
  <si>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</si>
  <si>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</si>
  <si>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</si>
  <si>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</si>
  <si>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</si>
  <si>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</si>
  <si>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</si>
  <si>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</si>
  <si>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</si>
  <si>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</si>
  <si>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</si>
  <si>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</si>
  <si>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</si>
  <si>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</si>
  <si>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</si>
  <si>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</si>
  <si>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</si>
  <si>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</si>
  <si>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</si>
  <si>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</si>
  <si>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</si>
  <si>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</si>
  <si>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</si>
  <si>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</si>
  <si>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</si>
  <si>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</si>
  <si>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</si>
  <si>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</si>
  <si>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</si>
  <si>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</si>
  <si>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</si>
  <si>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</si>
  <si>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</si>
  <si>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</si>
  <si>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</si>
  <si>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</si>
  <si>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</si>
  <si>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</si>
  <si>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</si>
  <si>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</si>
  <si>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</si>
  <si>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</si>
  <si>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</si>
  <si>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</si>
  <si>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</si>
  <si>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</si>
  <si>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</si>
  <si>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</si>
  <si>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</si>
  <si>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</si>
  <si>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</si>
  <si>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</si>
  <si>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</si>
  <si>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</si>
  <si>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</si>
  <si>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</si>
  <si>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</si>
  <si>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</si>
  <si>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</si>
  <si>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</si>
  <si>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</si>
  <si>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</si>
  <si>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</si>
  <si>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</si>
  <si>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</si>
  <si>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</si>
  <si>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</si>
  <si>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</si>
  <si>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</si>
  <si>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</si>
  <si>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</si>
  <si>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</si>
  <si>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</si>
  <si>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</si>
  <si>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</si>
  <si>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</si>
  <si>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</si>
  <si>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</si>
  <si>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</si>
  <si>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</si>
  <si>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</si>
  <si>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</si>
  <si>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</si>
  <si>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</si>
  <si>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</si>
  <si>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</si>
  <si>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</si>
  <si>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</si>
  <si>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</si>
  <si>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</si>
  <si>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</si>
  <si>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</si>
  <si>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</si>
  <si>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</si>
  <si>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</si>
  <si>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</si>
  <si>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</si>
  <si>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</si>
  <si>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</si>
  <si>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</si>
  <si>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</si>
  <si>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</si>
  <si>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</si>
  <si>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</si>
  <si>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</si>
  <si>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</si>
  <si>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</si>
  <si>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</si>
  <si>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</si>
  <si>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</si>
  <si>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</si>
  <si>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</si>
  <si>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</si>
  <si>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</si>
  <si>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</si>
  <si>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</si>
  <si>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</si>
  <si>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</si>
  <si>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</si>
  <si>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</si>
  <si>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</si>
  <si>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</si>
  <si>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</si>
  <si>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</si>
  <si>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</si>
  <si>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</si>
  <si>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</si>
  <si>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</si>
  <si>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</si>
  <si>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</si>
  <si>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</si>
  <si>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</si>
  <si>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</si>
  <si>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</si>
  <si>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</si>
  <si>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</si>
  <si>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</si>
  <si>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</si>
  <si>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</si>
  <si>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</si>
  <si>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</si>
  <si>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</si>
  <si>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</si>
  <si>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</si>
  <si>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</si>
  <si>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</si>
  <si>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</si>
  <si>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</si>
  <si>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</si>
  <si>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</si>
  <si>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</si>
  <si>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</si>
  <si>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</si>
  <si>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</si>
  <si>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</si>
  <si>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</si>
  <si>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</si>
  <si>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</si>
  <si>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</si>
  <si>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</si>
  <si>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</si>
  <si>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</si>
  <si>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</si>
  <si>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</si>
  <si>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</si>
  <si>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</si>
  <si>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</si>
  <si>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</si>
  <si>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</si>
  <si>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</si>
  <si>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</si>
  <si>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</si>
  <si>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</si>
  <si>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</si>
  <si>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</si>
  <si>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</si>
  <si>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</si>
  <si>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</si>
  <si>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</si>
  <si>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</si>
  <si>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</si>
  <si>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</si>
  <si>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</si>
  <si>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</si>
  <si>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</si>
  <si>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</si>
  <si>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</si>
  <si>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</si>
  <si>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</si>
  <si>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</si>
  <si>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</si>
  <si>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</si>
  <si>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</si>
  <si>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</si>
  <si>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</si>
  <si>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</si>
  <si>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</si>
  <si>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</si>
  <si>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</si>
  <si>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</si>
  <si>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</si>
  <si>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</si>
  <si>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</si>
  <si>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</si>
  <si>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</si>
  <si>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</si>
  <si>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</si>
  <si>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</si>
  <si>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</si>
  <si>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</si>
  <si>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</si>
  <si>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</si>
  <si>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</si>
  <si>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</si>
  <si>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</si>
  <si>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</si>
  <si>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</si>
  <si>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</si>
  <si>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</si>
  <si>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</si>
  <si>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</si>
  <si>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</si>
  <si>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</si>
  <si>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</si>
  <si>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</si>
  <si>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</si>
  <si>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</si>
  <si>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</si>
  <si>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</si>
  <si>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</si>
  <si>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</si>
  <si>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</si>
  <si>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</si>
  <si>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</si>
  <si>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</si>
  <si>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</si>
  <si>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</si>
  <si>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</si>
  <si>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</si>
  <si>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</si>
  <si>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</si>
  <si>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</si>
  <si>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</si>
  <si>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</si>
  <si>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</si>
  <si>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</si>
  <si>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</si>
  <si>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</si>
  <si>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</si>
  <si>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</si>
  <si>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</si>
  <si>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</si>
  <si>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</si>
  <si>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</si>
  <si>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</si>
  <si>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</si>
  <si>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</si>
  <si>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</si>
  <si>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</si>
  <si>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</si>
  <si>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</si>
  <si>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</si>
  <si>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</si>
  <si>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</si>
  <si>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</si>
  <si>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</si>
  <si>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</si>
  <si>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</si>
  <si>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</si>
  <si>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</si>
  <si>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</si>
  <si>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</si>
  <si>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</si>
  <si>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</si>
  <si>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</si>
  <si>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</si>
  <si>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</si>
  <si>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</si>
  <si>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</si>
  <si>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</si>
  <si>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</si>
  <si>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</si>
  <si>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</si>
  <si>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</si>
  <si>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</si>
  <si>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</si>
  <si>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</si>
  <si>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</si>
  <si>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</si>
  <si>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</si>
  <si>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</si>
  <si>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</si>
  <si>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</si>
  <si>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</si>
  <si>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</si>
  <si>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</si>
  <si>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</si>
  <si>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</si>
  <si>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</si>
  <si>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</si>
  <si>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</si>
  <si>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</si>
  <si>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</si>
  <si>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</si>
  <si>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</si>
  <si>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</si>
  <si>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</si>
  <si>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</si>
  <si>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</si>
  <si>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</si>
  <si>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</si>
  <si>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</si>
  <si>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</si>
  <si>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</si>
  <si>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</si>
  <si>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</si>
  <si>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</si>
  <si>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</si>
  <si>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</si>
  <si>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</si>
  <si>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</si>
  <si>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</si>
  <si>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</si>
  <si>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</si>
  <si>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</si>
  <si>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</si>
  <si>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</si>
  <si>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</si>
  <si>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</si>
  <si>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</si>
  <si>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</si>
  <si>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</si>
  <si>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</si>
  <si>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</si>
  <si>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</si>
  <si>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</si>
  <si>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</si>
  <si>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</si>
  <si>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</si>
  <si>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</si>
  <si>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</si>
  <si>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</si>
  <si>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</si>
  <si>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</si>
  <si>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</si>
  <si>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</si>
  <si>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</si>
  <si>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</si>
  <si>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</si>
  <si>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</si>
  <si>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</si>
  <si>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</si>
  <si>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</si>
  <si>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</si>
  <si>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</si>
  <si>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</si>
  <si>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</si>
  <si>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</si>
  <si>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</si>
  <si>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</si>
  <si>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</si>
  <si>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</si>
  <si>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</si>
  <si>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</si>
  <si>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</si>
  <si>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</si>
  <si>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</si>
  <si>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</si>
  <si>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</si>
  <si>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</si>
  <si>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</si>
  <si>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</si>
  <si>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</si>
  <si>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</si>
  <si>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</si>
  <si>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</si>
  <si>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</si>
  <si>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</si>
  <si>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</si>
  <si>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</si>
  <si>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</si>
  <si>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</si>
  <si>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</si>
  <si>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</si>
  <si>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</si>
  <si>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</si>
  <si>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</si>
  <si>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</si>
  <si>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</si>
  <si>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</si>
  <si>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</si>
  <si>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</si>
  <si>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</si>
  <si>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</si>
  <si>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</si>
  <si>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</si>
  <si>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</si>
  <si>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</si>
  <si>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</si>
  <si>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</si>
  <si>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</si>
  <si>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</si>
  <si>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</si>
  <si>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</si>
  <si>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</si>
  <si>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</si>
  <si>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</si>
  <si>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</si>
  <si>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</si>
  <si>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</si>
  <si>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</si>
  <si>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</si>
  <si>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</si>
  <si>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</si>
  <si>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</si>
  <si>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</si>
  <si>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</si>
  <si>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</si>
  <si>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</si>
  <si>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</si>
  <si>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</si>
  <si>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</si>
  <si>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</si>
  <si>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</si>
  <si>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</si>
  <si>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</si>
  <si>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</si>
  <si>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</si>
  <si>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</si>
  <si>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</si>
  <si>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</si>
  <si>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</si>
  <si>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</si>
  <si>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</si>
  <si>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</si>
  <si>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</si>
  <si>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</si>
  <si>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</si>
  <si>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</si>
  <si>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</si>
  <si>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</si>
  <si>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</si>
  <si>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</si>
  <si>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</si>
  <si>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</si>
  <si>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</si>
  <si>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</si>
  <si>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</si>
  <si>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</si>
  <si>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</si>
  <si>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</si>
  <si>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</si>
  <si>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</si>
  <si>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</si>
  <si>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</si>
  <si>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</si>
  <si>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</si>
  <si>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</si>
  <si>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</si>
  <si>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</si>
  <si>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</si>
  <si>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</si>
  <si>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</si>
  <si>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</si>
  <si>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</si>
  <si>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</si>
  <si>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</si>
  <si>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</si>
  <si>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</si>
  <si>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</si>
  <si>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</si>
  <si>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</si>
  <si>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</si>
  <si>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</si>
  <si>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</si>
  <si>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</si>
  <si>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</si>
  <si>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</si>
  <si>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</si>
  <si>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</si>
  <si>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</si>
  <si>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</si>
  <si>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</si>
  <si>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</si>
  <si>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</si>
  <si>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</si>
  <si>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</si>
  <si>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</si>
  <si>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</si>
  <si>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</si>
  <si>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</si>
  <si>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</si>
  <si>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</si>
  <si>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</si>
  <si>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</si>
  <si>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</si>
  <si>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</si>
  <si>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</si>
  <si>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</si>
  <si>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</si>
  <si>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</si>
  <si>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</si>
  <si>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</si>
  <si>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</si>
  <si>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</si>
  <si>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</si>
  <si>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</si>
  <si>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</si>
  <si>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</si>
  <si>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</si>
  <si>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</si>
  <si>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</si>
  <si>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</si>
  <si>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</si>
  <si>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</si>
  <si>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</si>
  <si>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</si>
  <si>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</si>
  <si>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</si>
  <si>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</si>
  <si>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</si>
  <si>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</si>
  <si>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</si>
  <si>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</si>
  <si>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</si>
  <si>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</si>
  <si>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</si>
  <si>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</si>
  <si>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</si>
  <si>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</si>
  <si>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</si>
  <si>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</si>
  <si>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</si>
  <si>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</si>
  <si>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</si>
  <si>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</si>
  <si>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</si>
  <si>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</si>
  <si>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</si>
  <si>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</si>
  <si>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</si>
  <si>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</si>
  <si>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</si>
  <si>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</si>
  <si>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</si>
  <si>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</si>
  <si>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</si>
  <si>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</si>
  <si>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</si>
  <si>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</si>
  <si>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</si>
  <si>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</si>
  <si>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</si>
  <si>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</si>
  <si>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</si>
  <si>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</si>
  <si>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</si>
  <si>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</si>
  <si>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</si>
  <si>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</si>
  <si>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</si>
  <si>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</si>
  <si>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</si>
  <si>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</si>
  <si>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</si>
  <si>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</si>
  <si>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</si>
  <si>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</si>
  <si>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</si>
  <si>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</si>
  <si>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</si>
  <si>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</si>
  <si>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</si>
  <si>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</si>
  <si>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</si>
  <si>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</si>
  <si>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</si>
  <si>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</si>
  <si>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</si>
  <si>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</si>
  <si>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</si>
  <si>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</si>
  <si>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</si>
  <si>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</si>
  <si>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</si>
  <si>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</si>
  <si>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</si>
  <si>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</si>
  <si>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</si>
  <si>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</si>
  <si>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</si>
  <si>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</si>
  <si>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</si>
  <si>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</si>
  <si>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</si>
  <si>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</si>
  <si>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</si>
  <si>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</si>
  <si>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</si>
  <si>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</si>
  <si>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</si>
  <si>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</si>
  <si>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</si>
  <si>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</si>
  <si>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</si>
  <si>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</si>
  <si>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</si>
  <si>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</si>
  <si>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</si>
  <si>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</si>
  <si>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</si>
  <si>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</si>
  <si>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</si>
  <si>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</si>
  <si>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</si>
  <si>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</si>
  <si>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</si>
  <si>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</si>
  <si>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</si>
  <si>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</si>
  <si>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</si>
  <si>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</si>
  <si>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</si>
  <si>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</si>
  <si>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</si>
  <si>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</si>
  <si>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</si>
  <si>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</si>
  <si>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</si>
  <si>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</si>
  <si>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</si>
  <si>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</si>
  <si>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</si>
  <si>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</si>
  <si>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</si>
  <si>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</si>
  <si>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</si>
  <si>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</si>
  <si>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</si>
  <si>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</si>
  <si>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</si>
  <si>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</si>
  <si>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</si>
  <si>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</si>
  <si>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</si>
  <si>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</si>
  <si>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</si>
  <si>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</si>
  <si>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</si>
  <si>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</si>
  <si>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</si>
  <si>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</si>
  <si>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</si>
  <si>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</si>
  <si>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</si>
  <si>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</si>
  <si>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</si>
  <si>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</si>
  <si>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</si>
  <si>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</si>
  <si>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</si>
  <si>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</si>
  <si>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</si>
  <si>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</si>
  <si>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</si>
  <si>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</si>
  <si>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</si>
  <si>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</si>
  <si>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</si>
  <si>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</si>
  <si>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</si>
  <si>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</si>
  <si>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</si>
  <si>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</si>
  <si>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</si>
  <si>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</si>
  <si>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</si>
  <si>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</si>
  <si>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</si>
  <si>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</si>
  <si>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</si>
  <si>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</si>
  <si>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</si>
  <si>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</si>
  <si>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</si>
  <si>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</si>
  <si>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</si>
  <si>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</si>
  <si>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</si>
  <si>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</si>
  <si>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</si>
  <si>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</si>
  <si>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</si>
  <si>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</si>
  <si>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</si>
  <si>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</si>
  <si>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</si>
  <si>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</si>
  <si>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</si>
  <si>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</si>
  <si>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</si>
  <si>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</si>
  <si>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</si>
  <si>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</si>
  <si>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</si>
  <si>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</si>
  <si>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</si>
  <si>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</si>
  <si>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</si>
  <si>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</si>
  <si>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</si>
  <si>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</si>
  <si>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</si>
  <si>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</si>
  <si>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</si>
  <si>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</si>
  <si>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</si>
  <si>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</si>
  <si>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</si>
  <si>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</si>
  <si>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</si>
  <si>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</si>
  <si>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</si>
  <si>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</si>
  <si>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</si>
  <si>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</si>
  <si>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</si>
  <si>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</si>
  <si>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</si>
  <si>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</si>
  <si>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</si>
  <si>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</si>
  <si>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</si>
  <si>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</si>
  <si>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</si>
  <si>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</si>
  <si>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</si>
  <si>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</si>
  <si>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</si>
  <si>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</si>
  <si>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</si>
  <si>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</si>
  <si>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</si>
  <si>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</si>
  <si>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</si>
  <si>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</si>
  <si>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</si>
  <si>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</si>
  <si>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</si>
  <si>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</si>
  <si>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</si>
  <si>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</si>
  <si>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</si>
  <si>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</si>
  <si>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</si>
  <si>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</si>
  <si>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</si>
  <si>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</si>
  <si>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</si>
  <si>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</si>
  <si>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</si>
  <si>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</si>
  <si>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</si>
  <si>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</si>
  <si>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</si>
  <si>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</si>
  <si>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</si>
  <si>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</si>
  <si>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</si>
  <si>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</si>
  <si>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</si>
  <si>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</si>
  <si>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</si>
  <si>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</si>
  <si>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</si>
  <si>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</si>
  <si>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</si>
  <si>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</si>
  <si>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</si>
  <si>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</si>
  <si>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</si>
  <si>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</si>
  <si>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</si>
  <si>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</si>
  <si>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</si>
  <si>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</si>
  <si>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</si>
  <si>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</si>
  <si>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</si>
  <si>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</si>
  <si>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</si>
  <si>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</si>
  <si>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</si>
  <si>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</si>
  <si>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</si>
  <si>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</si>
  <si>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</si>
  <si>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</si>
  <si>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</si>
  <si>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</si>
  <si>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</si>
  <si>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</si>
  <si>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</si>
  <si>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</si>
  <si>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</si>
  <si>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</si>
  <si>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</si>
  <si>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</si>
  <si>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</si>
  <si>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</si>
  <si>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</si>
  <si>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</si>
  <si>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</si>
  <si>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</si>
  <si>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</si>
  <si>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</si>
  <si>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</si>
  <si>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</si>
  <si>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</si>
  <si>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</si>
  <si>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</si>
  <si>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</si>
  <si>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</si>
  <si>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</si>
  <si>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</si>
  <si>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</si>
  <si>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</si>
  <si>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</si>
  <si>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</si>
  <si>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</si>
  <si>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</si>
  <si>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</si>
  <si>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</si>
  <si>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</si>
  <si>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</si>
  <si>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</si>
  <si>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</si>
  <si>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</si>
  <si>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</si>
  <si>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</si>
  <si>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</si>
  <si>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</si>
  <si>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</si>
  <si>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</si>
  <si>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</si>
  <si>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</si>
  <si>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</si>
  <si>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</si>
  <si>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</si>
  <si>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</si>
  <si>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</si>
  <si>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</si>
  <si>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</si>
  <si>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</si>
  <si>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</si>
  <si>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</si>
  <si>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</si>
  <si>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</si>
  <si>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</si>
  <si>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</si>
  <si>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</si>
  <si>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</si>
  <si>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</si>
  <si>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</si>
  <si>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</si>
  <si>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</si>
  <si>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</si>
  <si>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</si>
  <si>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</si>
  <si>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</si>
  <si>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</si>
  <si>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</si>
  <si>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</si>
  <si>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</si>
  <si>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</si>
  <si>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</si>
  <si>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</si>
  <si>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</si>
  <si>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</si>
  <si>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</si>
  <si>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</si>
  <si>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</si>
  <si>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</si>
  <si>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</si>
  <si>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</si>
  <si>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</si>
  <si>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</si>
  <si>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</si>
  <si>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</si>
  <si>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</si>
  <si>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</si>
  <si>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</si>
  <si>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</si>
  <si>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</si>
  <si>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</si>
  <si>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</si>
  <si>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</si>
  <si>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</si>
  <si>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</si>
  <si>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</si>
  <si>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</si>
  <si>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</si>
  <si>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</si>
  <si>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</si>
  <si>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</si>
  <si>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</si>
  <si>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</si>
  <si>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</si>
  <si>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</si>
  <si>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</si>
  <si>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</si>
  <si>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</si>
  <si>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</si>
  <si>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</si>
  <si>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</si>
  <si>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</si>
  <si>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</si>
  <si>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</si>
  <si>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</si>
  <si>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</si>
  <si>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</si>
  <si>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</si>
  <si>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</si>
  <si>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</si>
  <si>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</si>
  <si>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</si>
  <si>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</si>
  <si>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</si>
  <si>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</si>
  <si>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</si>
  <si>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</si>
  <si>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</si>
  <si>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</si>
  <si>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</si>
  <si>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</si>
  <si>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</si>
  <si>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</si>
  <si>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</si>
  <si>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</si>
  <si>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</si>
  <si>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</si>
  <si>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</si>
  <si>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</si>
  <si>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</si>
  <si>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</si>
  <si>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</si>
  <si>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</si>
  <si>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</si>
  <si>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</si>
  <si>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</si>
  <si>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</si>
  <si>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</si>
  <si>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</si>
  <si>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</si>
  <si>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</si>
  <si>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</si>
  <si>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</si>
  <si>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</si>
  <si>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</si>
  <si>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</si>
  <si>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</si>
  <si>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</si>
  <si>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</si>
  <si>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</si>
  <si>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</si>
  <si>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</si>
  <si>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</si>
  <si>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</si>
  <si>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</si>
  <si>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</si>
  <si>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</si>
  <si>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</si>
  <si>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</si>
  <si>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</si>
  <si>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</si>
  <si>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</si>
  <si>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</si>
  <si>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</si>
  <si>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</si>
  <si>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</si>
  <si>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</si>
  <si>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</si>
  <si>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</si>
  <si>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</si>
  <si>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</si>
  <si>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</si>
  <si>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</si>
  <si>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</si>
  <si>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</si>
  <si>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</si>
  <si>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</si>
  <si>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</si>
  <si>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</si>
  <si>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</si>
  <si>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</si>
  <si>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</si>
  <si>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</si>
  <si>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</si>
  <si>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</si>
  <si>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</si>
  <si>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</si>
  <si>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</si>
  <si>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</si>
  <si>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</si>
  <si>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</si>
  <si>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</si>
  <si>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</si>
  <si>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</si>
  <si>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</si>
  <si>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</si>
  <si>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</si>
  <si>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</si>
  <si>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</si>
  <si>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</si>
  <si>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</si>
  <si>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</si>
  <si>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</si>
  <si>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</si>
  <si>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</si>
  <si>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</si>
  <si>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</si>
  <si>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</si>
  <si>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</si>
  <si>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</si>
  <si>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</si>
  <si>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</si>
  <si>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</si>
  <si>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</si>
  <si>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</si>
  <si>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</si>
  <si>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</si>
  <si>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</si>
  <si>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</si>
  <si>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</si>
  <si>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</si>
  <si>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</si>
  <si>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</si>
  <si>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</si>
  <si>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</si>
  <si>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</si>
  <si>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</si>
  <si>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</si>
  <si>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</si>
  <si>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</si>
  <si>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</si>
  <si>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</si>
  <si>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</si>
  <si>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</si>
  <si>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</si>
  <si>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</si>
  <si>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</si>
  <si>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</si>
  <si>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</si>
  <si>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</si>
  <si>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</si>
  <si>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</si>
  <si>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</si>
  <si>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</si>
  <si>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</si>
  <si>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</si>
  <si>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</si>
  <si>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</si>
  <si>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</si>
  <si>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</si>
  <si>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</si>
  <si>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</si>
  <si>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</si>
  <si>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</si>
  <si>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</si>
  <si>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</si>
  <si>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</si>
  <si>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</si>
  <si>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</si>
  <si>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</si>
  <si>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</si>
  <si>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</si>
  <si>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</si>
  <si>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</si>
  <si>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</si>
  <si>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</si>
  <si>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</si>
  <si>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</si>
  <si>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</si>
  <si>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</si>
  <si>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</si>
  <si>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</si>
  <si>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</si>
  <si>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</si>
  <si>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</si>
  <si>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</si>
  <si>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</si>
  <si>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</si>
  <si>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</si>
  <si>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</si>
  <si>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</si>
  <si>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</si>
  <si>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</si>
  <si>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</si>
  <si>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</si>
  <si>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</si>
  <si>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</si>
  <si>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</si>
  <si>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</si>
  <si>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</si>
  <si>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</si>
  <si>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</si>
  <si>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</si>
  <si>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</si>
  <si>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</si>
  <si>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</si>
  <si>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</si>
  <si>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</si>
  <si>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</si>
  <si>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</si>
  <si>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</si>
  <si>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</si>
  <si>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</si>
  <si>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</si>
  <si>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</si>
  <si>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</si>
  <si>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</si>
  <si>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</si>
  <si>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</si>
  <si>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</si>
  <si>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</si>
  <si>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</si>
  <si>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</si>
  <si>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</si>
  <si>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</si>
  <si>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</si>
  <si>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</si>
  <si>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</si>
  <si>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</si>
  <si>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</si>
  <si>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</si>
  <si>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</si>
  <si>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</si>
  <si>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</si>
  <si>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</si>
  <si>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</si>
  <si>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</si>
  <si>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</si>
  <si>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</si>
  <si>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</si>
  <si>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</si>
  <si>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</si>
  <si>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</si>
  <si>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</si>
  <si>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</si>
  <si>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</si>
  <si>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</si>
  <si>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</si>
  <si>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</si>
  <si>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</si>
  <si>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</si>
  <si>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</si>
  <si>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</si>
  <si>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</si>
  <si>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</si>
  <si>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</si>
  <si>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</si>
  <si>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</si>
  <si>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</si>
  <si>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</si>
  <si>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</si>
  <si>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</si>
  <si>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</si>
  <si>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</si>
  <si>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</si>
  <si>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</si>
  <si>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</si>
  <si>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</si>
  <si>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</si>
  <si>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</si>
  <si>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</si>
  <si>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</si>
  <si>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</si>
  <si>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</si>
  <si>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</si>
  <si>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</si>
  <si>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</si>
  <si>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</si>
  <si>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</si>
  <si>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</si>
  <si>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</si>
  <si>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</si>
  <si>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</si>
  <si>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</si>
  <si>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</si>
  <si>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</si>
  <si>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</si>
  <si>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</si>
  <si>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</si>
  <si>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</si>
  <si>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</si>
  <si>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</si>
  <si>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</si>
  <si>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</si>
  <si>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</si>
  <si>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</si>
  <si>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</si>
  <si>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</si>
  <si>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</si>
  <si>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</si>
  <si>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</si>
  <si>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</si>
  <si>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</si>
  <si>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</si>
  <si>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</si>
  <si>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</si>
  <si>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</si>
  <si>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</si>
  <si>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</si>
  <si>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</si>
  <si>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</si>
  <si>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</si>
  <si>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</si>
  <si>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</si>
  <si>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</si>
  <si>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</si>
  <si>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</si>
  <si>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</si>
  <si>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</si>
  <si>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</si>
  <si>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</si>
  <si>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</si>
  <si>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</si>
  <si>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</si>
  <si>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</si>
  <si>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</si>
  <si>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</si>
  <si>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</si>
  <si>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</si>
  <si>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</si>
  <si>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</si>
  <si>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</si>
  <si>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</si>
  <si>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</si>
  <si>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</si>
  <si>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</si>
  <si>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</si>
  <si>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</si>
  <si>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</si>
  <si>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</si>
  <si>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</si>
  <si>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</si>
  <si>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</si>
  <si>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</si>
  <si>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</si>
  <si>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</si>
  <si>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</si>
  <si>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</si>
  <si>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</si>
  <si>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</si>
  <si>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</si>
  <si>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</si>
  <si>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</si>
  <si>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</si>
  <si>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</si>
  <si>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</si>
  <si>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</si>
  <si>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</si>
  <si>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</si>
  <si>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</si>
  <si>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</si>
  <si>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</si>
  <si>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</si>
  <si>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</si>
  <si>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</si>
  <si>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</si>
  <si>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</si>
  <si>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</si>
  <si>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</si>
  <si>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</si>
  <si>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</si>
  <si>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</si>
  <si>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</si>
  <si>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</si>
  <si>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</si>
  <si>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</si>
  <si>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</si>
  <si>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</si>
  <si>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</si>
  <si>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</si>
  <si>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</si>
  <si>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</si>
  <si>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</si>
  <si>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</si>
  <si>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</si>
  <si>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</si>
  <si>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</si>
  <si>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</si>
  <si>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</si>
  <si>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</si>
  <si>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</si>
  <si>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</si>
  <si>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</si>
  <si>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</si>
  <si>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</si>
  <si>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</si>
  <si>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</si>
  <si>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</si>
  <si>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</si>
  <si>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</si>
  <si>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</si>
  <si>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</si>
  <si>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</si>
  <si>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</si>
  <si>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</si>
  <si>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</si>
  <si>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</si>
  <si>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</si>
  <si>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</si>
  <si>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</si>
  <si>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</si>
  <si>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</si>
  <si>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</si>
  <si>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</si>
  <si>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</si>
  <si>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</si>
  <si>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</si>
  <si>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</si>
  <si>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</si>
  <si>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</si>
  <si>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</si>
  <si>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</si>
  <si>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</si>
  <si>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</si>
  <si>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</si>
  <si>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</si>
  <si>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</si>
  <si>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</si>
  <si>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</si>
  <si>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</si>
  <si>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</si>
  <si>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</si>
  <si>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</si>
  <si>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</si>
  <si>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</si>
  <si>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</si>
  <si>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</si>
  <si>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</si>
  <si>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</si>
  <si>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</si>
  <si>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</si>
  <si>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</si>
  <si>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</si>
  <si>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</si>
  <si>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</si>
  <si>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</si>
  <si>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</si>
  <si>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</si>
  <si>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</si>
  <si>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</si>
  <si>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</si>
  <si>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</si>
  <si>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</si>
  <si>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</si>
  <si>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</si>
  <si>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</si>
  <si>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</si>
  <si>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</si>
  <si>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</si>
  <si>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</si>
  <si>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</si>
  <si>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</si>
  <si>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</si>
  <si>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</si>
  <si>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</si>
  <si>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</si>
  <si>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</si>
  <si>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</si>
  <si>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</si>
  <si>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</si>
  <si>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</si>
  <si>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</si>
  <si>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</si>
  <si>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</si>
  <si>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</si>
  <si>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</si>
  <si>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</si>
  <si>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</si>
  <si>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</si>
  <si>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</si>
  <si>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</si>
  <si>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</si>
  <si>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</si>
  <si>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</si>
  <si>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</si>
  <si>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</si>
  <si>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</si>
  <si>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</si>
  <si>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</si>
  <si>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</si>
  <si>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</si>
  <si>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</si>
  <si>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</si>
  <si>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</si>
  <si>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</si>
  <si>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</si>
  <si>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</si>
  <si>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</si>
  <si>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</si>
  <si>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</si>
  <si>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</si>
  <si>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</si>
  <si>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</si>
  <si>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</si>
  <si>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</si>
  <si>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</si>
  <si>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</si>
  <si>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</si>
  <si>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</si>
  <si>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</si>
  <si>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</si>
  <si>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</si>
  <si>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</si>
  <si>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</si>
  <si>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</si>
  <si>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</si>
  <si>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</si>
  <si>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</si>
  <si>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</si>
  <si>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</si>
  <si>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</si>
  <si>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</si>
  <si>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</si>
  <si>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</si>
  <si>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</si>
  <si>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</si>
  <si>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</si>
  <si>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</si>
  <si>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</si>
  <si>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</si>
  <si>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</si>
  <si>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</si>
  <si>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</si>
  <si>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</si>
  <si>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</si>
  <si>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</si>
  <si>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</si>
  <si>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</si>
  <si>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</si>
  <si>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</si>
  <si>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</si>
  <si>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</si>
  <si>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</si>
  <si>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</si>
  <si>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</si>
  <si>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</si>
  <si>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</si>
  <si>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</si>
  <si>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</si>
  <si>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</si>
  <si>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</si>
  <si>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</si>
  <si>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</si>
  <si>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</si>
  <si>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</si>
  <si>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</si>
  <si>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</si>
  <si>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</si>
  <si>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</si>
  <si>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</si>
  <si>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</si>
  <si>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</si>
  <si>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</si>
  <si>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</si>
  <si>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</si>
  <si>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</si>
  <si>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</si>
  <si>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</si>
  <si>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</si>
  <si>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</si>
  <si>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</si>
  <si>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</si>
  <si>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</si>
  <si>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</si>
  <si>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</si>
  <si>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</si>
  <si>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</si>
  <si>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</si>
  <si>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</si>
  <si>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</si>
  <si>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</si>
  <si>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</si>
  <si>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</si>
  <si>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</si>
  <si>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</si>
  <si>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</si>
  <si>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</si>
  <si>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</si>
  <si>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</si>
  <si>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</si>
  <si>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</si>
  <si>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</si>
  <si>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</si>
  <si>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</si>
  <si>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</si>
  <si>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</si>
  <si>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</si>
  <si>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</si>
  <si>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</si>
  <si>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</si>
  <si>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</si>
  <si>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</si>
  <si>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</si>
  <si>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</si>
  <si>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</si>
  <si>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</si>
  <si>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</si>
  <si>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</si>
  <si>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</si>
  <si>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</si>
  <si>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</si>
  <si>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</si>
  <si>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</si>
  <si>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</si>
  <si>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</si>
  <si>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</si>
  <si>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</si>
  <si>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</si>
  <si>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</si>
  <si>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</si>
  <si>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</si>
  <si>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</si>
  <si>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</si>
  <si>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</si>
  <si>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</si>
  <si>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</si>
  <si>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</si>
  <si>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</si>
  <si>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</si>
  <si>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</si>
  <si>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</si>
  <si>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</si>
  <si>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</si>
  <si>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</si>
  <si>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</si>
  <si>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</si>
  <si>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</si>
  <si>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</si>
  <si>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</si>
  <si>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</si>
  <si>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</si>
  <si>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</si>
  <si>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</si>
  <si>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</si>
  <si>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</si>
  <si>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</si>
  <si>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</si>
  <si>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</si>
  <si>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</si>
  <si>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</si>
  <si>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</si>
  <si>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</si>
  <si>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</si>
  <si>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</si>
  <si>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</si>
  <si>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</si>
  <si>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</si>
  <si>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</si>
  <si>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</si>
  <si>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</si>
  <si>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</si>
  <si>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</si>
  <si>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</si>
  <si>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</si>
  <si>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</si>
  <si>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</si>
  <si>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</si>
  <si>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</si>
  <si>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</si>
  <si>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</si>
  <si>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</si>
  <si>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</si>
  <si>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</si>
  <si>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</si>
  <si>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</si>
  <si>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</si>
  <si>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</si>
  <si>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</si>
  <si>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</si>
  <si>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</si>
  <si>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</si>
  <si>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</si>
  <si>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</si>
  <si>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</si>
  <si>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</si>
  <si>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</si>
  <si>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</si>
  <si>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</si>
  <si>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</si>
  <si>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</si>
  <si>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</si>
  <si>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</si>
  <si>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</si>
  <si>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</si>
  <si>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</si>
  <si>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</si>
  <si>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</si>
  <si>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</si>
  <si>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</si>
  <si>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</si>
  <si>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</si>
  <si>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</si>
  <si>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</si>
  <si>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</si>
  <si>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</si>
  <si>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</si>
  <si>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</si>
  <si>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</si>
  <si>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</si>
  <si>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</si>
  <si>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</si>
  <si>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</si>
  <si>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</si>
  <si>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</si>
  <si>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</si>
  <si>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</si>
  <si>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</si>
  <si>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</si>
  <si>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</si>
  <si>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</si>
  <si>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</si>
  <si>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</si>
  <si>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</si>
  <si>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</si>
  <si>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</si>
  <si>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</si>
  <si>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</si>
  <si>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</si>
  <si>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</si>
  <si>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</si>
  <si>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</si>
  <si>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</si>
  <si>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</si>
  <si>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</si>
  <si>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</si>
  <si>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</si>
  <si>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</si>
  <si>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</si>
  <si>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</si>
  <si>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</si>
  <si>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</si>
  <si>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</si>
  <si>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</si>
  <si>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</si>
  <si>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</si>
  <si>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</si>
  <si>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</si>
  <si>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</si>
  <si>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</si>
  <si>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</si>
  <si>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</si>
  <si>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</si>
  <si>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</si>
  <si>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</si>
  <si>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</si>
  <si>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</si>
  <si>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</si>
  <si>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</si>
  <si>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</si>
  <si>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</si>
  <si>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</si>
  <si>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</si>
  <si>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</si>
  <si>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</si>
  <si>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</si>
  <si>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</si>
  <si>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</si>
  <si>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</si>
  <si>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</si>
  <si>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</si>
  <si>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</si>
  <si>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</si>
  <si>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</si>
  <si>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</si>
  <si>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</si>
  <si>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</si>
  <si>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</si>
  <si>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</si>
  <si>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</si>
  <si>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</si>
  <si>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</si>
  <si>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</si>
  <si>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</si>
  <si>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</si>
  <si>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</si>
  <si>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</si>
  <si>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</si>
  <si>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</si>
  <si>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</si>
  <si>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</si>
  <si>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</si>
  <si>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</si>
  <si>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</si>
  <si>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</si>
  <si>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</si>
  <si>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</si>
  <si>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</si>
  <si>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</si>
  <si>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</si>
  <si>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</si>
  <si>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</si>
  <si>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</si>
  <si>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</si>
  <si>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</si>
  <si>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</si>
  <si>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</si>
  <si>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</si>
  <si>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</si>
  <si>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</si>
  <si>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</si>
  <si>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</si>
  <si>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</si>
  <si>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</si>
  <si>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</si>
  <si>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</si>
  <si>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</si>
  <si>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</si>
  <si>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</si>
  <si>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</si>
  <si>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</si>
  <si>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</si>
  <si>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</si>
  <si>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</si>
  <si>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</si>
  <si>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</si>
  <si>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</si>
  <si>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</si>
  <si>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</si>
  <si>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</si>
  <si>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</si>
  <si>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</si>
  <si>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</si>
  <si>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</si>
  <si>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</si>
  <si>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</si>
  <si>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</si>
  <si>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</si>
  <si>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</si>
  <si>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</si>
  <si>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</si>
  <si>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</si>
  <si>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</si>
  <si>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</si>
  <si>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</si>
  <si>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</si>
  <si>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</si>
  <si>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</si>
  <si>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</si>
  <si>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</si>
  <si>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</si>
  <si>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</si>
  <si>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</si>
  <si>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</si>
  <si>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</si>
  <si>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</si>
  <si>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</si>
  <si>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</si>
  <si>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</si>
  <si>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</si>
  <si>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</si>
  <si>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</si>
  <si>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</si>
  <si>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</si>
  <si>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</si>
  <si>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</si>
  <si>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</si>
  <si>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</si>
  <si>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</si>
  <si>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</si>
  <si>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</si>
  <si>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</si>
  <si>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</si>
  <si>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</si>
  <si>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</si>
  <si>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</si>
  <si>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</si>
  <si>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</si>
  <si>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</si>
  <si>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</si>
  <si>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</si>
  <si>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</si>
  <si>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</si>
  <si>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</si>
  <si>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</si>
  <si>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</si>
  <si>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</si>
  <si>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</si>
  <si>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</si>
  <si>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</si>
  <si>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</si>
  <si>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</si>
  <si>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</si>
  <si>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</si>
  <si>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</si>
  <si>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</si>
  <si>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</si>
  <si>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</si>
  <si>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</si>
  <si>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</si>
  <si>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</si>
  <si>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</si>
  <si>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</si>
  <si>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</si>
  <si>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</si>
  <si>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</si>
  <si>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</si>
  <si>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</si>
  <si>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</si>
  <si>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</si>
  <si>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</si>
  <si>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</si>
  <si>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</si>
  <si>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</si>
  <si>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</si>
  <si>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</si>
  <si>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</si>
  <si>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</si>
  <si>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</si>
  <si>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</si>
  <si>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</si>
  <si>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</si>
  <si>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</si>
  <si>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</si>
  <si>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</si>
  <si>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</si>
  <si>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</si>
  <si>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</si>
  <si>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</si>
  <si>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</si>
  <si>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</si>
  <si>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</si>
  <si>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</si>
  <si>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</si>
  <si>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</si>
  <si>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</si>
  <si>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</si>
  <si>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</si>
  <si>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</si>
  <si>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</si>
  <si>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</si>
  <si>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</si>
  <si>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</si>
  <si>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</si>
  <si>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</si>
  <si>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</si>
  <si>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</si>
  <si>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</si>
  <si>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</si>
  <si>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</si>
  <si>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</si>
  <si>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</si>
  <si>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</si>
  <si>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</si>
  <si>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</si>
  <si>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</si>
  <si>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</si>
  <si>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</si>
  <si>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</si>
  <si>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</si>
  <si>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</si>
  <si>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</si>
  <si>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</si>
  <si>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</si>
  <si>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</si>
  <si>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</si>
  <si>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</si>
  <si>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</si>
  <si>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</si>
  <si>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</si>
  <si>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</si>
  <si>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</si>
  <si>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</si>
  <si>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</si>
  <si>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</si>
  <si>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</si>
  <si>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</si>
  <si>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</si>
  <si>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</si>
  <si>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</si>
  <si>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</si>
  <si>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</si>
  <si>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</si>
  <si>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</si>
  <si>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</si>
  <si>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</si>
  <si>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</si>
  <si>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</si>
  <si>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</si>
  <si>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</si>
  <si>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</si>
  <si>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</si>
  <si>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</si>
  <si>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</si>
  <si>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</si>
  <si>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</si>
  <si>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</si>
  <si>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</si>
  <si>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</si>
  <si>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</si>
  <si>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</si>
  <si>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</si>
  <si>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</si>
  <si>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</si>
  <si>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</si>
  <si>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</si>
  <si>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</si>
  <si>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</si>
  <si>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</si>
  <si>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</si>
  <si>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</si>
  <si>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</si>
  <si>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</si>
  <si>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</si>
  <si>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</si>
  <si>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</si>
  <si>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</si>
  <si>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</si>
  <si>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</si>
  <si>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</si>
  <si>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</si>
  <si>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</si>
  <si>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</si>
  <si>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</si>
  <si>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</si>
  <si>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</si>
  <si>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</si>
  <si>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</si>
  <si>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</si>
  <si>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</si>
  <si>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</si>
  <si>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</si>
  <si>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</si>
  <si>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</si>
  <si>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</si>
  <si>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</si>
  <si>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</si>
  <si>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</si>
  <si>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</si>
  <si>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</si>
  <si>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</si>
  <si>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</si>
  <si>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</si>
  <si>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</si>
  <si>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</si>
  <si>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</si>
  <si>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</si>
  <si>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</si>
  <si>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</si>
  <si>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</si>
  <si>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</si>
  <si>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</si>
  <si>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</si>
  <si>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</si>
  <si>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</si>
  <si>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</si>
  <si>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</si>
  <si>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</si>
  <si>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</si>
  <si>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</si>
  <si>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</si>
  <si>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</si>
  <si>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</si>
  <si>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</si>
  <si>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</si>
  <si>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</si>
  <si>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</si>
  <si>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</si>
  <si>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</si>
  <si>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</si>
  <si>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</si>
  <si>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</si>
  <si>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</si>
  <si>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</si>
  <si>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</si>
  <si>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</si>
  <si>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</si>
  <si>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</si>
  <si>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</si>
  <si>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</si>
  <si>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</si>
  <si>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</si>
  <si>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</si>
  <si>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</si>
  <si>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</si>
  <si>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</si>
  <si>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</si>
  <si>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</si>
  <si>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</si>
  <si>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</si>
  <si>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</si>
  <si>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</si>
  <si>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</si>
  <si>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</si>
  <si>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</si>
  <si>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</si>
  <si>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</si>
  <si>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</si>
  <si>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</si>
  <si>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</si>
  <si>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</si>
  <si>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</si>
  <si>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</si>
  <si>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</si>
  <si>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</si>
  <si>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</si>
  <si>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</si>
  <si>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</si>
  <si>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</si>
  <si>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</si>
  <si>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</si>
  <si>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</si>
  <si>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</si>
  <si>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</si>
  <si>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</si>
  <si>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</si>
  <si>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</si>
  <si>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</si>
  <si>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</si>
  <si>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</si>
  <si>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</si>
  <si>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</si>
  <si>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</si>
  <si>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</si>
  <si>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</si>
  <si>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</si>
  <si>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</si>
  <si>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</si>
  <si>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</si>
  <si>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</si>
  <si>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</si>
  <si>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</si>
  <si>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</si>
  <si>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</si>
  <si>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</si>
  <si>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</si>
  <si>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</si>
  <si>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</si>
  <si>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</si>
  <si>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</si>
  <si>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</si>
  <si>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</si>
  <si>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</si>
  <si>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</si>
  <si>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</si>
  <si>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</si>
  <si>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</si>
  <si>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</si>
  <si>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</si>
  <si>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</si>
  <si>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</si>
  <si>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</si>
  <si>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</si>
  <si>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</si>
  <si>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</si>
  <si>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</si>
  <si>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</si>
  <si>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</si>
  <si>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</si>
  <si>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</si>
  <si>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</si>
  <si>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</si>
  <si>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</si>
  <si>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</si>
  <si>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</si>
  <si>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</si>
  <si>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</si>
  <si>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</si>
  <si>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</si>
  <si>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</si>
  <si>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</si>
  <si>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</si>
  <si>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</si>
  <si>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</si>
  <si>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</si>
  <si>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</si>
  <si>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</si>
  <si>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</si>
  <si>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</si>
  <si>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</si>
  <si>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</si>
  <si>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</si>
  <si>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</si>
  <si>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</si>
  <si>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</si>
  <si>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</si>
  <si>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</si>
  <si>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</si>
  <si>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</si>
  <si>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</si>
  <si>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</si>
  <si>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</si>
  <si>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</si>
  <si>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</si>
  <si>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</si>
  <si>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</si>
  <si>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</si>
  <si>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</si>
  <si>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</si>
  <si>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</si>
  <si>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</si>
  <si>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</si>
  <si>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</si>
  <si>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</si>
  <si>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</si>
  <si>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</si>
  <si>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</si>
  <si>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</si>
  <si>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</si>
  <si>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</si>
  <si>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</si>
  <si>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</si>
  <si>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</si>
  <si>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</si>
  <si>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</si>
  <si>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</si>
  <si>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</si>
  <si>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</si>
  <si>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</si>
  <si>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</si>
  <si>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</si>
  <si>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</si>
  <si>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</si>
  <si>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</si>
  <si>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</si>
  <si>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</si>
  <si>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</si>
  <si>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</si>
  <si>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</si>
  <si>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</si>
  <si>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</si>
  <si>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</si>
  <si>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</si>
  <si>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</si>
  <si>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</si>
  <si>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</si>
  <si>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</si>
  <si>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</si>
  <si>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</si>
  <si>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</si>
  <si>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</si>
  <si>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</si>
  <si>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</si>
  <si>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</si>
  <si>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</si>
  <si>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</si>
  <si>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</si>
  <si>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</si>
  <si>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</si>
  <si>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</si>
  <si>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</si>
  <si>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</si>
  <si>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</si>
  <si>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</si>
  <si>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</si>
  <si>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</si>
  <si>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</si>
  <si>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</si>
  <si>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</si>
  <si>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</si>
  <si>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</si>
  <si>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</si>
  <si>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</si>
  <si>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</si>
  <si>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</si>
  <si>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</si>
  <si>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</si>
  <si>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</si>
  <si>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</si>
  <si>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</si>
  <si>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</si>
  <si>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</si>
  <si>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</si>
  <si>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</si>
  <si>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</si>
  <si>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</si>
  <si>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</si>
  <si>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</si>
  <si>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</si>
  <si>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</si>
  <si>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</si>
  <si>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</si>
  <si>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</si>
  <si>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</si>
  <si>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</si>
  <si>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</si>
  <si>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</si>
  <si>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</si>
  <si>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</si>
  <si>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</si>
  <si>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</si>
  <si>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</si>
  <si>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</si>
  <si>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</si>
  <si>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</si>
  <si>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</si>
  <si>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</si>
  <si>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</si>
  <si>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</si>
  <si>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</si>
  <si>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</si>
  <si>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</si>
  <si>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</si>
  <si>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</si>
  <si>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</si>
  <si>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</si>
  <si>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</si>
  <si>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</si>
  <si>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</si>
  <si>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</si>
  <si>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</si>
  <si>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</si>
  <si>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</si>
  <si>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</si>
  <si>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</si>
  <si>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</si>
  <si>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</si>
  <si>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</si>
  <si>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</si>
  <si>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</si>
  <si>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</si>
  <si>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</si>
  <si>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</si>
  <si>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</si>
  <si>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</si>
  <si>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</si>
  <si>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</si>
  <si>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</si>
  <si>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</si>
  <si>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</si>
  <si>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</si>
  <si>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</si>
  <si>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</si>
  <si>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</si>
  <si>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</si>
  <si>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</si>
  <si>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</si>
  <si>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</si>
  <si>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</si>
  <si>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</si>
  <si>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</si>
  <si>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</si>
  <si>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</si>
  <si>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</si>
  <si>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</si>
  <si>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</si>
  <si>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</si>
  <si>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</si>
  <si>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</si>
  <si>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</si>
  <si>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</si>
  <si>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</si>
  <si>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</si>
  <si>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</si>
  <si>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</si>
  <si>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</si>
  <si>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</si>
  <si>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</si>
  <si>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</si>
  <si>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</si>
  <si>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</si>
  <si>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</si>
  <si>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</si>
  <si>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</si>
  <si>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</si>
  <si>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</si>
  <si>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</si>
  <si>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</si>
  <si>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</si>
  <si>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</si>
  <si>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</si>
  <si>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</si>
  <si>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</si>
  <si>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</si>
  <si>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</si>
  <si>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</si>
  <si>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</si>
  <si>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</si>
  <si>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</si>
  <si>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</si>
  <si>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</si>
  <si>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</si>
  <si>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</si>
  <si>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</si>
  <si>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</si>
  <si>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</si>
  <si>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</si>
  <si>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</si>
  <si>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</si>
  <si>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</si>
  <si>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</si>
  <si>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</si>
  <si>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</si>
  <si>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</si>
  <si>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</si>
  <si>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</si>
  <si>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</si>
  <si>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</si>
  <si>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</si>
  <si>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</si>
  <si>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</si>
  <si>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</si>
  <si>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</si>
  <si>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</si>
  <si>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</si>
  <si>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</si>
  <si>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</si>
  <si>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</si>
  <si>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</si>
  <si>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</si>
  <si>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</si>
  <si>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</si>
  <si>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</si>
  <si>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</si>
  <si>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</si>
  <si>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</si>
  <si>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</si>
  <si>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</si>
  <si>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</si>
  <si>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</si>
  <si>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</si>
  <si>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</si>
  <si>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</si>
  <si>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</si>
  <si>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</si>
  <si>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</si>
  <si>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</si>
  <si>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</si>
  <si>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</si>
  <si>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</si>
  <si>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</si>
  <si>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</si>
  <si>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</si>
  <si>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</si>
  <si>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</si>
  <si>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</si>
  <si>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</si>
  <si>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</si>
  <si>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</si>
  <si>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</si>
  <si>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</si>
  <si>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</si>
  <si>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</si>
  <si>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</si>
  <si>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</si>
  <si>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</si>
  <si>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</si>
  <si>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</si>
  <si>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</si>
  <si>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</si>
  <si>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</si>
  <si>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</si>
  <si>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</si>
  <si>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</si>
  <si>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</si>
  <si>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</si>
  <si>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</si>
  <si>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</si>
  <si>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</si>
  <si>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</si>
  <si>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</si>
  <si>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</si>
  <si>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</si>
  <si>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</si>
  <si>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</si>
  <si>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</si>
  <si>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</si>
  <si>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</si>
  <si>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</si>
  <si>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</si>
  <si>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</si>
  <si>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</si>
  <si>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</si>
  <si>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</si>
  <si>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</si>
  <si>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</si>
  <si>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</si>
  <si>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</si>
  <si>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</si>
  <si>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</si>
  <si>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</si>
  <si>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</si>
  <si>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</si>
  <si>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</si>
  <si>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</si>
  <si>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</si>
  <si>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</si>
  <si>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</si>
  <si>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</si>
  <si>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</si>
  <si>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</si>
  <si>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</si>
  <si>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</si>
  <si>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</si>
  <si>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</si>
  <si>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</si>
  <si>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</si>
  <si>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</si>
  <si>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</si>
  <si>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</si>
  <si>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</si>
  <si>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</si>
  <si>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</si>
  <si>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</si>
  <si>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</si>
  <si>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</si>
  <si>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</si>
  <si>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</si>
  <si>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</si>
  <si>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</si>
  <si>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</si>
  <si>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</si>
  <si>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</si>
  <si>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</si>
  <si>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</si>
  <si>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</si>
  <si>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</si>
  <si>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</si>
  <si>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</si>
  <si>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</si>
  <si>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</si>
  <si>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</si>
  <si>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</si>
  <si>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</si>
  <si>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</si>
  <si>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</si>
  <si>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</si>
  <si>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</si>
  <si>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</si>
  <si>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</si>
  <si>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</si>
  <si>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</si>
  <si>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</si>
  <si>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</si>
  <si>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</si>
  <si>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</si>
  <si>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</si>
  <si>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</si>
  <si>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</si>
  <si>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</si>
  <si>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</si>
  <si>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</si>
  <si>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</si>
  <si>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</si>
  <si>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</si>
  <si>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</si>
  <si>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</si>
  <si>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</si>
  <si>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</si>
  <si>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</si>
  <si>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</si>
  <si>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</si>
  <si>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</si>
  <si>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</si>
  <si>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</si>
  <si>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</si>
  <si>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</si>
  <si>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</si>
  <si>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</si>
  <si>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</si>
  <si>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</si>
  <si>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</si>
  <si>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</si>
  <si>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</si>
  <si>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</si>
  <si>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</si>
  <si>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</si>
  <si>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</si>
  <si>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</si>
  <si>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</si>
  <si>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</si>
  <si>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</si>
  <si>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</si>
  <si>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</si>
  <si>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</si>
  <si>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</si>
  <si>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</si>
  <si>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</si>
  <si>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</si>
  <si>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</si>
  <si>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</si>
  <si>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</si>
  <si>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</si>
  <si>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</si>
  <si>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</si>
  <si>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</si>
  <si>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</si>
  <si>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</si>
  <si>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</si>
  <si>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</si>
  <si>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</si>
  <si>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</si>
  <si>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</si>
  <si>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</si>
  <si>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</si>
  <si>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</si>
  <si>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</si>
  <si>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</si>
  <si>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</si>
  <si>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</si>
  <si>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</si>
  <si>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</si>
  <si>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</si>
  <si>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</si>
  <si>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</si>
  <si>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</si>
  <si>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</si>
  <si>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</si>
  <si>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</si>
  <si>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</si>
  <si>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</si>
  <si>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</si>
  <si>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</si>
  <si>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</si>
  <si>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</si>
  <si>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</si>
  <si>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</si>
  <si>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</si>
  <si>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</si>
  <si>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</si>
  <si>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</si>
  <si>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</si>
  <si>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</si>
  <si>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</si>
  <si>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</si>
  <si>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</si>
  <si>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</si>
  <si>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</si>
  <si>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</si>
  <si>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</si>
  <si>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</si>
  <si>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</si>
  <si>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</si>
  <si>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</si>
  <si>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</si>
  <si>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</si>
  <si>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</si>
  <si>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</si>
  <si>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</si>
  <si>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</si>
  <si>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</si>
  <si>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</si>
  <si>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</si>
  <si>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</si>
  <si>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</si>
  <si>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</si>
  <si>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</si>
  <si>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</si>
  <si>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</si>
  <si>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</si>
  <si>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</si>
  <si>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</si>
  <si>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</si>
  <si>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</si>
  <si>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</si>
  <si>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</si>
  <si>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</si>
  <si>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</si>
  <si>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</si>
  <si>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</si>
  <si>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</si>
  <si>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</si>
  <si>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</si>
  <si>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</si>
  <si>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</si>
  <si>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</si>
  <si>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</si>
  <si>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</si>
  <si>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</si>
  <si>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</si>
  <si>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</si>
  <si>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</si>
  <si>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</si>
  <si>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</si>
  <si>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</si>
  <si>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</si>
  <si>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</si>
  <si>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</si>
  <si>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</si>
  <si>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</si>
  <si>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</si>
  <si>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</si>
  <si>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</si>
  <si>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</si>
  <si>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</si>
  <si>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</si>
  <si>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</si>
  <si>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</si>
  <si>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</si>
  <si>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</si>
  <si>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</si>
  <si>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</si>
  <si>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</si>
  <si>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</si>
  <si>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</si>
  <si>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</si>
  <si>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</si>
  <si>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</si>
  <si>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</si>
  <si>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</si>
  <si>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</si>
  <si>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</si>
  <si>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</si>
  <si>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</si>
  <si>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</si>
  <si>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</si>
  <si>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</si>
  <si>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</si>
  <si>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</si>
  <si>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</si>
  <si>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</si>
  <si>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</si>
  <si>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</si>
  <si>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</si>
  <si>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</si>
  <si>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</si>
  <si>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</si>
  <si>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</si>
  <si>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</si>
  <si>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</si>
  <si>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</si>
  <si>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</si>
  <si>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</si>
  <si>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</si>
  <si>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</si>
  <si>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</si>
  <si>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</si>
  <si>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</si>
  <si>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</si>
  <si>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</si>
  <si>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</si>
  <si>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</si>
  <si>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</si>
  <si>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</si>
  <si>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</si>
  <si>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</si>
  <si>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</si>
  <si>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</si>
  <si>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</si>
  <si>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</si>
  <si>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</si>
  <si>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</si>
  <si>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</si>
  <si>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</si>
  <si>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</si>
  <si>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</si>
  <si>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</si>
  <si>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</si>
  <si>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</si>
  <si>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</si>
  <si>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</si>
  <si>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</si>
  <si>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</si>
  <si>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</si>
  <si>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</si>
  <si>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</si>
  <si>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</si>
  <si>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</si>
  <si>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</si>
  <si>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</si>
  <si>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</si>
  <si>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</si>
  <si>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</si>
  <si>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</si>
  <si>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</si>
  <si>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</si>
  <si>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</si>
  <si>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</si>
  <si>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</si>
  <si>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</si>
  <si>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</si>
  <si>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</si>
  <si>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</si>
  <si>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</si>
  <si>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</si>
  <si>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</si>
  <si>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</si>
  <si>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</si>
  <si>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</si>
  <si>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</si>
  <si>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</si>
  <si>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</si>
  <si>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</si>
  <si>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</si>
  <si>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</si>
  <si>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</si>
  <si>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</si>
  <si>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</si>
  <si>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</si>
  <si>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</si>
  <si>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</si>
  <si>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</si>
  <si>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</si>
  <si>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</si>
  <si>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</si>
  <si>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</si>
  <si>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</si>
  <si>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</si>
  <si>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</si>
  <si>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</si>
  <si>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</si>
  <si>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</si>
  <si>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</si>
  <si>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</si>
  <si>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</si>
  <si>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</si>
  <si>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</si>
  <si>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</si>
  <si>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</si>
  <si>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</si>
  <si>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</si>
  <si>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</si>
  <si>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</si>
  <si>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</si>
  <si>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</si>
  <si>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</si>
  <si>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</si>
  <si>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</si>
  <si>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</si>
  <si>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</si>
  <si>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</si>
  <si>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</si>
  <si>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</si>
  <si>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</si>
  <si>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</si>
  <si>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</si>
  <si>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</si>
  <si>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</si>
  <si>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</si>
  <si>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</si>
  <si>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</si>
  <si>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</si>
  <si>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</si>
  <si>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</si>
  <si>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</si>
  <si>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</si>
  <si>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</si>
  <si>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</si>
  <si>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</si>
  <si>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</si>
  <si>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</si>
  <si>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</si>
  <si>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</si>
  <si>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</si>
  <si>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</si>
  <si>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</si>
  <si>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</si>
  <si>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</si>
  <si>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</si>
  <si>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</si>
  <si>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</si>
  <si>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</si>
  <si>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</si>
  <si>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</si>
  <si>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</si>
  <si>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</si>
  <si>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</si>
  <si>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</si>
  <si>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</si>
  <si>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</si>
  <si>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</si>
  <si>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</si>
  <si>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</si>
  <si>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</si>
  <si>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</si>
  <si>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</si>
  <si>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</si>
  <si>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</si>
  <si>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</si>
  <si>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</si>
  <si>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</si>
  <si>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</si>
  <si>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</si>
  <si>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</si>
  <si>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</si>
  <si>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</si>
  <si>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</si>
  <si>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</si>
  <si>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</si>
  <si>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</si>
  <si>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</si>
  <si>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</si>
  <si>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</si>
  <si>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</si>
  <si>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</si>
  <si>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</si>
  <si>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</si>
  <si>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</si>
  <si>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</si>
  <si>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</si>
  <si>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</si>
  <si>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</si>
  <si>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</si>
  <si>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</si>
  <si>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</si>
  <si>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</si>
  <si>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</si>
  <si>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</si>
  <si>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</si>
  <si>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</si>
  <si>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</si>
  <si>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</si>
  <si>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</si>
  <si>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</si>
  <si>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</si>
  <si>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</si>
  <si>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</si>
  <si>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</si>
  <si>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</si>
  <si>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</si>
  <si>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</si>
  <si>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</si>
  <si>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</si>
  <si>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</si>
  <si>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</si>
  <si>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</si>
  <si>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</si>
  <si>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</si>
  <si>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</si>
  <si>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</si>
  <si>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</si>
  <si>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</si>
  <si>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</si>
  <si>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</si>
  <si>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</si>
  <si>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</si>
  <si>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</si>
  <si>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</si>
  <si>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</si>
  <si>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</si>
  <si>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</si>
  <si>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</si>
  <si>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</si>
  <si>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</si>
  <si>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</si>
  <si>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</si>
  <si>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</si>
  <si>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</si>
  <si>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</si>
  <si>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</si>
  <si>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</si>
  <si>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</si>
  <si>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</si>
  <si>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</si>
  <si>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</si>
  <si>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</si>
  <si>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</si>
  <si>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</si>
  <si>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</si>
  <si>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</si>
  <si>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</si>
  <si>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</si>
  <si>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</si>
  <si>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</si>
  <si>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</si>
  <si>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</si>
  <si>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</si>
  <si>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</si>
  <si>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</si>
  <si>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</si>
  <si>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</si>
  <si>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</si>
  <si>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</si>
  <si>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</si>
  <si>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</si>
  <si>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</si>
  <si>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</si>
  <si>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</si>
  <si>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</si>
  <si>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</si>
  <si>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</si>
  <si>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</si>
  <si>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</si>
  <si>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</si>
  <si>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</si>
  <si>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</si>
  <si>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</si>
  <si>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</si>
  <si>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</si>
  <si>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</si>
  <si>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</si>
  <si>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</si>
  <si>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</si>
  <si>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</si>
  <si>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</si>
  <si>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</si>
  <si>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</si>
  <si>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</si>
  <si>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</si>
  <si>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</si>
  <si>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</si>
  <si>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</si>
  <si>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</si>
  <si>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</si>
  <si>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</si>
  <si>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</si>
  <si>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</si>
  <si>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</si>
  <si>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</si>
  <si>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</si>
  <si>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</si>
  <si>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</si>
  <si>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</si>
  <si>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</si>
  <si>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</si>
  <si>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</si>
  <si>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</si>
  <si>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</si>
  <si>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</si>
  <si>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</si>
  <si>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</si>
  <si>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</si>
  <si>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</si>
  <si>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</si>
  <si>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</si>
  <si>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</si>
  <si>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</si>
  <si>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</si>
  <si>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</si>
  <si>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</si>
  <si>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</si>
  <si>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</si>
  <si>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</si>
  <si>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</si>
  <si>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</si>
  <si>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</si>
  <si>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</si>
  <si>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</si>
  <si>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</si>
  <si>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</si>
  <si>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</si>
  <si>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</si>
  <si>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</si>
  <si>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</si>
  <si>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</si>
  <si>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</si>
  <si>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</si>
  <si>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</si>
  <si>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</si>
  <si>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</si>
  <si>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</si>
  <si>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</si>
  <si>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</si>
  <si>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</si>
  <si>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</si>
  <si>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</si>
  <si>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</si>
  <si>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</si>
  <si>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</si>
  <si>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</si>
  <si>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</si>
  <si>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</si>
  <si>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</si>
  <si>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</si>
  <si>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</si>
  <si>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</si>
  <si>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</si>
  <si>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</si>
  <si>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</si>
  <si>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</si>
  <si>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</si>
  <si>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</si>
  <si>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</si>
  <si>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</si>
  <si>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</si>
  <si>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</si>
  <si>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</si>
  <si>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</si>
  <si>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</si>
  <si>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</si>
  <si>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</si>
  <si>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</si>
  <si>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</si>
  <si>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</si>
  <si>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</si>
  <si>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</si>
  <si>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</si>
  <si>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</si>
  <si>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</si>
  <si>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</si>
  <si>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</si>
  <si>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</si>
  <si>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</si>
  <si>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</si>
  <si>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</si>
  <si>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</si>
  <si>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</si>
  <si>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</si>
  <si>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</si>
  <si>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</si>
  <si>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</si>
  <si>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</si>
  <si>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</si>
  <si>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</si>
  <si>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</si>
  <si>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</si>
  <si>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</si>
  <si>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</si>
  <si>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</si>
  <si>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</si>
  <si>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</si>
  <si>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</si>
  <si>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</si>
  <si>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</si>
  <si>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</si>
  <si>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</si>
  <si>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</si>
  <si>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</si>
  <si>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</si>
  <si>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</si>
  <si>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</si>
  <si>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</si>
  <si>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</si>
  <si>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</si>
  <si>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</si>
  <si>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</si>
  <si>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</si>
  <si>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</si>
  <si>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</si>
  <si>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</si>
  <si>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</si>
  <si>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</si>
  <si>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</si>
  <si>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</si>
  <si>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</si>
  <si>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</si>
  <si>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</si>
  <si>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</si>
  <si>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</si>
  <si>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</si>
  <si>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</si>
  <si>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</si>
  <si>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</si>
  <si>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</si>
  <si>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</si>
  <si>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</si>
  <si>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</si>
  <si>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</si>
  <si>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</si>
  <si>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</si>
  <si>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</si>
  <si>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</si>
  <si>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</si>
  <si>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</si>
  <si>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</si>
  <si>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</si>
  <si>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</si>
  <si>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</si>
  <si>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</si>
  <si>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</si>
  <si>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</si>
  <si>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</si>
  <si>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</si>
  <si>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</si>
  <si>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</si>
  <si>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</si>
  <si>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</si>
  <si>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</si>
  <si>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</si>
  <si>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</si>
  <si>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</si>
  <si>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</si>
  <si>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</si>
  <si>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</si>
  <si>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</si>
  <si>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</si>
  <si>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</si>
  <si>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</si>
  <si>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</si>
  <si>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</si>
  <si>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</si>
  <si>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</si>
  <si>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</si>
  <si>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</si>
  <si>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</si>
  <si>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</si>
  <si>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</si>
  <si>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</si>
  <si>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</si>
  <si>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</si>
  <si>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</si>
  <si>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</si>
  <si>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</si>
  <si>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</si>
  <si>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</si>
  <si>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</si>
  <si>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</si>
  <si>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</si>
  <si>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</si>
  <si>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</si>
  <si>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</si>
  <si>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</si>
  <si>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</si>
  <si>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</si>
  <si>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</si>
  <si>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</si>
  <si>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</si>
  <si>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</si>
  <si>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</si>
  <si>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</si>
  <si>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</si>
  <si>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</si>
  <si>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</si>
  <si>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</si>
  <si>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</si>
  <si>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</si>
  <si>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</si>
  <si>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</si>
  <si>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</si>
  <si>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</si>
  <si>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</si>
  <si>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</si>
  <si>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</si>
  <si>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</si>
  <si>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</si>
  <si>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</si>
  <si>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</si>
  <si>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</si>
  <si>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</si>
  <si>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</si>
  <si>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</si>
  <si>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</si>
  <si>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</si>
  <si>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</si>
  <si>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</si>
  <si>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</si>
  <si>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</si>
  <si>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</si>
  <si>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</si>
  <si>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</si>
  <si>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</si>
  <si>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</si>
  <si>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</si>
  <si>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</si>
  <si>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</si>
  <si>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</si>
  <si>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</si>
  <si>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</si>
  <si>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</si>
  <si>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</si>
  <si>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</si>
  <si>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</si>
  <si>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</si>
  <si>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</si>
  <si>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</si>
  <si>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</si>
  <si>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</si>
  <si>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</si>
  <si>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</si>
  <si>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</si>
  <si>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</si>
  <si>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</si>
  <si>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</si>
  <si>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</si>
  <si>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</si>
  <si>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</si>
  <si>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</si>
  <si>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</si>
  <si>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</si>
  <si>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</si>
  <si>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</si>
  <si>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</si>
  <si>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</si>
  <si>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</si>
  <si>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</si>
  <si>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</si>
  <si>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</si>
  <si>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</si>
  <si>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</si>
  <si>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</si>
  <si>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</si>
  <si>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</si>
  <si>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</si>
  <si>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</si>
  <si>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</si>
  <si>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</si>
  <si>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</si>
  <si>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</si>
  <si>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</si>
  <si>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</si>
  <si>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</si>
  <si>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</si>
  <si>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</si>
  <si>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</si>
  <si>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</si>
  <si>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</si>
  <si>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</si>
  <si>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</si>
  <si>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</si>
  <si>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</si>
  <si>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</si>
  <si>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</si>
  <si>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</si>
  <si>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</si>
  <si>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</si>
  <si>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</si>
  <si>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</si>
  <si>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</si>
  <si>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</si>
  <si>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</si>
  <si>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</si>
  <si>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</si>
  <si>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</si>
  <si>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</si>
  <si>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</si>
  <si>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</si>
  <si>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</si>
  <si>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</si>
  <si>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</si>
  <si>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</si>
  <si>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</si>
  <si>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</si>
  <si>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</si>
  <si>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</si>
  <si>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</si>
  <si>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</si>
  <si>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</si>
  <si>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</si>
  <si>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</si>
  <si>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</si>
  <si>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</si>
  <si>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</si>
  <si>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</si>
  <si>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</si>
  <si>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</si>
  <si>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</si>
  <si>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</si>
  <si>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</si>
  <si>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</si>
  <si>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</si>
  <si>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</si>
  <si>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</si>
  <si>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</si>
  <si>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</si>
  <si>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</si>
  <si>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</si>
  <si>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</si>
  <si>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</si>
  <si>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</si>
  <si>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</si>
  <si>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</si>
  <si>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</si>
  <si>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</si>
  <si>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</si>
  <si>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</si>
  <si>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</si>
  <si>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</si>
  <si>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</si>
  <si>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</si>
  <si>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</si>
  <si>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</si>
  <si>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</si>
  <si>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</si>
  <si>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</si>
  <si>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</si>
  <si>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</si>
  <si>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</si>
  <si>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</si>
  <si>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</si>
  <si>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</si>
  <si>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</si>
  <si>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</si>
  <si>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</si>
  <si>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</si>
  <si>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</si>
  <si>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</si>
  <si>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</si>
  <si>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</si>
  <si>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</si>
  <si>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</si>
  <si>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</si>
  <si>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</si>
  <si>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</si>
  <si>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</si>
  <si>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</si>
  <si>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</si>
  <si>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</si>
  <si>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</si>
  <si>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</si>
  <si>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</si>
  <si>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</si>
  <si>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</si>
  <si>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</si>
  <si>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</si>
  <si>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</si>
  <si>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</si>
  <si>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</si>
  <si>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</si>
  <si>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</si>
  <si>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</si>
  <si>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</si>
  <si>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</si>
  <si>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</si>
  <si>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</si>
  <si>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</si>
  <si>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</si>
  <si>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</si>
  <si>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</si>
  <si>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</si>
  <si>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</si>
  <si>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</si>
  <si>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</si>
  <si>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</si>
  <si>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</si>
  <si>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</si>
  <si>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</si>
  <si>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</si>
  <si>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</si>
  <si>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</si>
  <si>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</si>
  <si>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</si>
  <si>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</si>
  <si>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</si>
  <si>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</si>
  <si>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</si>
  <si>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</si>
  <si>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</si>
  <si>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</si>
  <si>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</si>
  <si>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</si>
  <si>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</si>
  <si>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</si>
  <si>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</si>
  <si>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</si>
  <si>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</si>
  <si>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</si>
  <si>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</si>
  <si>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</si>
  <si>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</si>
  <si>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</si>
  <si>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</si>
  <si>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</si>
  <si>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</si>
  <si>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</si>
  <si>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</si>
  <si>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</si>
  <si>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</si>
  <si>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</si>
  <si>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</si>
  <si>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</si>
  <si>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</si>
  <si>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</si>
  <si>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</si>
  <si>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</si>
  <si>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</si>
  <si>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</si>
  <si>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</si>
  <si>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</si>
  <si>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</si>
  <si>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</si>
  <si>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</si>
  <si>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</si>
  <si>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</si>
  <si>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</si>
  <si>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</si>
  <si>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</si>
  <si>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</si>
  <si>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</si>
  <si>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</si>
  <si>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</si>
  <si>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</si>
  <si>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</si>
  <si>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</si>
  <si>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</si>
  <si>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</si>
  <si>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</si>
  <si>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</si>
  <si>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</si>
  <si>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</si>
  <si>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</si>
  <si>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</si>
  <si>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</si>
  <si>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</si>
  <si>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</si>
  <si>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</si>
  <si>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</si>
  <si>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</si>
  <si>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</si>
  <si>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</si>
  <si>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</si>
  <si>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</si>
  <si>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</si>
  <si>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</si>
  <si>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</si>
  <si>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</si>
  <si>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</si>
  <si>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</si>
  <si>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</si>
  <si>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</si>
  <si>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</si>
  <si>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</si>
  <si>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</si>
  <si>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</si>
  <si>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</si>
  <si>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</si>
  <si>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</si>
  <si>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</si>
  <si>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</si>
  <si>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</si>
  <si>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</si>
  <si>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</si>
  <si>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</si>
  <si>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</si>
  <si>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</si>
  <si>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</si>
  <si>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</si>
  <si>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</si>
  <si>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</si>
  <si>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</si>
  <si>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</si>
  <si>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</si>
  <si>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</si>
  <si>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</si>
  <si>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</si>
  <si>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</si>
  <si>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</si>
  <si>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</si>
  <si>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</si>
  <si>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</si>
  <si>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</si>
  <si>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</si>
  <si>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</si>
  <si>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</si>
  <si>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</si>
  <si>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</si>
  <si>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</si>
  <si>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</si>
  <si>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</si>
  <si>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</si>
  <si>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</si>
  <si>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</si>
  <si>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</si>
  <si>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</si>
  <si>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</si>
  <si>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</si>
  <si>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</si>
  <si>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</si>
  <si>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</si>
  <si>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</si>
  <si>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</si>
  <si>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</si>
  <si>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</si>
  <si>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</si>
  <si>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</si>
  <si>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</si>
  <si>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</si>
  <si>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</si>
  <si>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</si>
  <si>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</si>
  <si>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</si>
  <si>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</si>
  <si>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</si>
  <si>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</si>
  <si>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</si>
  <si>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</si>
  <si>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</si>
  <si>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</si>
  <si>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</si>
  <si>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</si>
  <si>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</si>
  <si>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</si>
  <si>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</si>
  <si>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</si>
  <si>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</si>
  <si>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</si>
  <si>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</si>
  <si>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</si>
  <si>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</si>
  <si>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</si>
  <si>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</si>
  <si>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</si>
  <si>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</si>
  <si>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</si>
  <si>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</si>
  <si>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</si>
  <si>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</si>
  <si>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</si>
  <si>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</si>
  <si>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</si>
  <si>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</si>
  <si>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</si>
  <si>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</si>
  <si>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</si>
  <si>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</si>
  <si>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</si>
  <si>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</si>
  <si>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</si>
  <si>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</si>
  <si>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</si>
  <si>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</si>
  <si>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</si>
  <si>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</si>
  <si>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</si>
  <si>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</si>
  <si>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</si>
  <si>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</si>
  <si>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</si>
  <si>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</si>
  <si>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</si>
  <si>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</si>
  <si>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</si>
  <si>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</si>
  <si>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</si>
  <si>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</si>
  <si>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</si>
  <si>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</si>
  <si>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</si>
  <si>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</si>
  <si>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</si>
  <si>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</si>
  <si>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</si>
  <si>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</si>
  <si>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</si>
  <si>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</si>
  <si>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</si>
  <si>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</si>
  <si>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</si>
  <si>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</si>
  <si>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</si>
  <si>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</si>
  <si>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</si>
  <si>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</si>
  <si>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</si>
  <si>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</si>
  <si>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</si>
  <si>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</si>
  <si>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</si>
  <si>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</si>
  <si>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</si>
  <si>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</si>
  <si>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</si>
  <si>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</si>
  <si>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</si>
  <si>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</si>
  <si>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</si>
  <si>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</si>
  <si>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</si>
  <si>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</si>
  <si>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</si>
  <si>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</si>
  <si>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</si>
  <si>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</si>
  <si>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</si>
  <si>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</si>
  <si>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</si>
  <si>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</si>
  <si>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</si>
  <si>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</si>
  <si>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</si>
  <si>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</si>
  <si>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</si>
  <si>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</si>
  <si>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</si>
  <si>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</si>
  <si>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</si>
  <si>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</si>
  <si>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</si>
  <si>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</si>
  <si>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</si>
  <si>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</si>
  <si>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</si>
  <si>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</si>
  <si>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</si>
  <si>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</si>
  <si>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</si>
  <si>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</si>
  <si>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</si>
  <si>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</si>
  <si>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</si>
  <si>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</si>
  <si>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</si>
  <si>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</si>
  <si>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</si>
  <si>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</si>
  <si>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</si>
  <si>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</si>
  <si>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</si>
  <si>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</si>
  <si>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</si>
  <si>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</si>
  <si>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</si>
  <si>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</si>
  <si>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</si>
  <si>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</si>
  <si>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</si>
  <si>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</si>
  <si>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</si>
  <si>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</si>
  <si>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</si>
  <si>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</si>
  <si>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</si>
  <si>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</si>
  <si>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</si>
  <si>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</si>
  <si>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</si>
  <si>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</si>
  <si>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</si>
  <si>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</si>
  <si>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</si>
  <si>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</si>
  <si>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</si>
  <si>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</si>
  <si>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</si>
  <si>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</si>
  <si>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</si>
  <si>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</si>
  <si>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</si>
  <si>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</si>
  <si>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</si>
  <si>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</si>
  <si>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</si>
  <si>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</si>
  <si>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</si>
  <si>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</si>
  <si>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</si>
  <si>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</si>
  <si>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</si>
  <si>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</si>
  <si>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</si>
  <si>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</si>
  <si>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</si>
  <si>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</si>
  <si>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</si>
  <si>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</si>
  <si>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</si>
  <si>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</si>
  <si>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</si>
  <si>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</si>
  <si>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</si>
  <si>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</si>
  <si>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</si>
  <si>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</si>
  <si>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</si>
  <si>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</si>
  <si>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</si>
  <si>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</si>
  <si>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</si>
  <si>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</si>
  <si>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</si>
  <si>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</si>
  <si>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</si>
  <si>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</si>
  <si>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</si>
  <si>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</si>
  <si>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</si>
  <si>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</si>
  <si>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</si>
  <si>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</si>
  <si>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</si>
  <si>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</si>
  <si>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</si>
  <si>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</si>
  <si>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</si>
  <si>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</si>
  <si>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</si>
  <si>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</si>
  <si>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</si>
  <si>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</si>
  <si>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</si>
  <si>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</si>
  <si>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</si>
  <si>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</si>
  <si>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</si>
  <si>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</si>
  <si>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</si>
  <si>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</si>
  <si>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</si>
  <si>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</si>
  <si>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</si>
  <si>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</si>
  <si>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</si>
  <si>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</si>
  <si>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</si>
  <si>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</si>
  <si>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</si>
  <si>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</si>
  <si>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</si>
  <si>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</si>
  <si>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</si>
  <si>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</si>
  <si>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</si>
  <si>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</si>
  <si>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</si>
  <si>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</si>
  <si>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</si>
  <si>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</si>
  <si>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</si>
  <si>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</si>
  <si>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</si>
  <si>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</si>
  <si>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</si>
  <si>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</si>
  <si>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</si>
  <si>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</si>
  <si>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</si>
  <si>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</si>
  <si>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</si>
  <si>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</si>
  <si>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</si>
  <si>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</si>
  <si>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</si>
  <si>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</si>
  <si>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</si>
  <si>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</si>
  <si>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</si>
  <si>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</si>
  <si>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</si>
  <si>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</si>
  <si>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</si>
  <si>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</si>
  <si>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</si>
  <si>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</si>
  <si>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</si>
  <si>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</si>
  <si>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</si>
  <si>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</si>
  <si>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</si>
  <si>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</si>
  <si>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</si>
  <si>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</si>
  <si>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</si>
  <si>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</si>
  <si>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</si>
  <si>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</si>
  <si>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</si>
  <si>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</si>
  <si>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</si>
  <si>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</si>
  <si>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</si>
  <si>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</si>
  <si>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</si>
  <si>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</si>
  <si>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</si>
  <si>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</si>
  <si>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</si>
  <si>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</si>
  <si>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</si>
  <si>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</si>
  <si>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</si>
  <si>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</si>
  <si>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</si>
  <si>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</si>
  <si>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</si>
  <si>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</si>
  <si>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</si>
  <si>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</si>
  <si>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</si>
  <si>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</si>
  <si>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</si>
  <si>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</si>
  <si>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</si>
  <si>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</si>
  <si>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</si>
  <si>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</si>
  <si>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</si>
  <si>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</si>
  <si>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</si>
  <si>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</si>
  <si>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</si>
  <si>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</si>
  <si>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</si>
  <si>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</si>
  <si>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</si>
  <si>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</si>
  <si>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</si>
  <si>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</si>
  <si>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</si>
  <si>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</si>
  <si>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</si>
  <si>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</si>
  <si>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</si>
  <si>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</si>
  <si>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</si>
  <si>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</si>
  <si>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</si>
  <si>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</si>
  <si>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</si>
  <si>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</si>
  <si>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</si>
  <si>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</si>
  <si>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</si>
  <si>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</si>
  <si>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</si>
  <si>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</si>
  <si>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</si>
  <si>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</si>
  <si>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</si>
  <si>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</si>
  <si>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</si>
  <si>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</si>
  <si>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</si>
  <si>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</si>
  <si>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</si>
  <si>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</si>
  <si>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</si>
  <si>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</si>
  <si>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</si>
  <si>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</si>
  <si>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</si>
  <si>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</si>
  <si>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</si>
  <si>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</si>
  <si>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</si>
  <si>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</si>
  <si>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</si>
  <si>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</si>
  <si>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</si>
  <si>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</si>
  <si>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</si>
  <si>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</si>
  <si>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</si>
  <si>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</si>
  <si>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</si>
  <si>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</si>
  <si>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</si>
  <si>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</si>
  <si>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</si>
  <si>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</si>
  <si>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</si>
  <si>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</si>
  <si>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</si>
  <si>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</si>
  <si>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</si>
  <si>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</si>
  <si>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</si>
  <si>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</si>
  <si>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</si>
  <si>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</si>
  <si>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</si>
  <si>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</si>
  <si>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</si>
  <si>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</si>
  <si>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</si>
  <si>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</si>
  <si>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</si>
  <si>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</si>
  <si>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</si>
  <si>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</si>
  <si>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</si>
  <si>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</si>
  <si>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</si>
  <si>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</si>
  <si>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</si>
  <si>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</si>
  <si>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</si>
  <si>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</si>
  <si>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</si>
  <si>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</si>
  <si>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</si>
  <si>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</si>
  <si>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</si>
  <si>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</si>
  <si>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</si>
  <si>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</si>
  <si>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</si>
  <si>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</si>
  <si>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</si>
  <si>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</si>
  <si>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</si>
  <si>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</si>
  <si>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</si>
  <si>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</si>
  <si>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</si>
  <si>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</si>
  <si>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</si>
  <si>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</si>
  <si>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</si>
  <si>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</si>
  <si>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</si>
  <si>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</si>
  <si>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</si>
  <si>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</si>
  <si>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</si>
  <si>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</si>
  <si>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</si>
  <si>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</si>
  <si>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</si>
  <si>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</si>
  <si>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</si>
  <si>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</si>
  <si>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</si>
  <si>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</si>
  <si>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</si>
  <si>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</si>
  <si>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</si>
  <si>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</si>
  <si>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</si>
  <si>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</si>
  <si>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</si>
  <si>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</si>
  <si>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</si>
  <si>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</si>
  <si>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</si>
  <si>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</si>
  <si>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</si>
  <si>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</si>
  <si>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</si>
  <si>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</si>
  <si>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</si>
  <si>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</si>
  <si>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</si>
  <si>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</si>
  <si>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</si>
  <si>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</si>
  <si>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</si>
  <si>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</si>
  <si>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</si>
  <si>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</si>
  <si>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</si>
  <si>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</si>
  <si>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</si>
  <si>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</si>
  <si>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</si>
  <si>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</si>
  <si>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</si>
  <si>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</si>
  <si>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</si>
  <si>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</si>
  <si>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</si>
  <si>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</si>
  <si>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</si>
  <si>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</si>
  <si>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</si>
  <si>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</si>
  <si>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</si>
  <si>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</si>
  <si>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</si>
  <si>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</si>
  <si>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</si>
  <si>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</si>
  <si>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</si>
  <si>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</si>
  <si>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</si>
  <si>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</si>
  <si>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</si>
  <si>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</si>
  <si>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</si>
  <si>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</si>
  <si>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</si>
  <si>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</si>
  <si>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</si>
  <si>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</si>
  <si>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</si>
  <si>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</si>
  <si>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</si>
  <si>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</si>
  <si>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</si>
  <si>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</si>
  <si>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</si>
  <si>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</si>
  <si>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</si>
  <si>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</si>
  <si>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</si>
  <si>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</si>
  <si>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</si>
  <si>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</si>
  <si>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</si>
  <si>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</si>
  <si>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</si>
  <si>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</si>
  <si>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</si>
  <si>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</si>
  <si>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</si>
  <si>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</si>
  <si>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</si>
  <si>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</si>
  <si>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</si>
  <si>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</si>
  <si>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</si>
  <si>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</si>
  <si>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</si>
  <si>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</si>
  <si>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</si>
  <si>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</si>
  <si>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</si>
  <si>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</si>
  <si>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</si>
  <si>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</si>
  <si>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</si>
  <si>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</si>
  <si>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</si>
  <si>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</si>
  <si>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</si>
  <si>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</si>
  <si>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</si>
  <si>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</si>
  <si>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</si>
  <si>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</si>
  <si>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</si>
  <si>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</si>
  <si>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</si>
  <si>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</si>
  <si>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</si>
  <si>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</si>
  <si>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</si>
  <si>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</si>
  <si>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</si>
  <si>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</si>
  <si>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</si>
  <si>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</si>
  <si>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</si>
  <si>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</si>
  <si>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</si>
  <si>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</si>
  <si>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</si>
  <si>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</si>
  <si>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</si>
  <si>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</si>
  <si>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</si>
  <si>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</si>
  <si>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</si>
  <si>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</si>
  <si>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</si>
  <si>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</si>
  <si>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</si>
  <si>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</si>
  <si>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</si>
  <si>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</si>
  <si>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</si>
  <si>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</si>
  <si>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</si>
  <si>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</si>
  <si>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</si>
  <si>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</si>
  <si>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</si>
  <si>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</si>
  <si>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</si>
  <si>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</si>
  <si>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</si>
  <si>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</si>
  <si>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</si>
  <si>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</si>
  <si>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</si>
  <si>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</si>
  <si>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</si>
  <si>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</si>
  <si>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</si>
  <si>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</si>
  <si>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</si>
  <si>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</si>
  <si>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</si>
  <si>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</si>
  <si>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</si>
  <si>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</si>
  <si>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</si>
  <si>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</si>
  <si>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</si>
  <si>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</si>
  <si>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</si>
  <si>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</si>
  <si>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</si>
  <si>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</si>
  <si>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</si>
  <si>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</si>
  <si>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</si>
  <si>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</si>
  <si>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</si>
  <si>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</si>
  <si>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</si>
  <si>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</si>
  <si>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</si>
  <si>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</si>
  <si>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</si>
  <si>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</si>
  <si>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</si>
  <si>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</si>
  <si>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</si>
  <si>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</si>
  <si>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</si>
  <si>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</si>
  <si>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</si>
  <si>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</si>
  <si>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</si>
  <si>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</si>
  <si>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</si>
  <si>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</si>
  <si>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</si>
  <si>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</si>
  <si>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</si>
  <si>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</si>
  <si>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</si>
  <si>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</si>
  <si>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</si>
  <si>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</si>
  <si>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</si>
  <si>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</si>
  <si>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</si>
  <si>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</si>
  <si>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</si>
  <si>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</si>
  <si>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</si>
  <si>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</si>
  <si>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</si>
  <si>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</si>
  <si>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</si>
  <si>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</si>
  <si>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</si>
  <si>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</si>
  <si>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</si>
  <si>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</si>
  <si>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</si>
  <si>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</si>
  <si>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</si>
  <si>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</si>
  <si>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</si>
  <si>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</si>
  <si>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</si>
  <si>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</si>
  <si>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</si>
  <si>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</si>
  <si>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</si>
  <si>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</si>
  <si>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</si>
  <si>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</si>
  <si>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</si>
  <si>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</si>
  <si>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</si>
  <si>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</si>
  <si>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</si>
  <si>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</si>
  <si>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</si>
  <si>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</si>
  <si>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</si>
  <si>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</si>
  <si>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</si>
  <si>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</si>
  <si>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</si>
  <si>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</si>
  <si>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</si>
  <si>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</si>
  <si>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</si>
  <si>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</si>
  <si>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</si>
  <si>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</si>
  <si>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</si>
  <si>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</si>
  <si>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</si>
  <si>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</si>
  <si>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</si>
  <si>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</si>
  <si>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</si>
  <si>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</si>
  <si>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</si>
  <si>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</si>
  <si>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</si>
  <si>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</si>
  <si>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</si>
  <si>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</si>
  <si>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</si>
  <si>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</si>
  <si>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</si>
  <si>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</si>
  <si>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</si>
  <si>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</si>
  <si>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</si>
  <si>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</si>
  <si>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</si>
  <si>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</si>
  <si>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</si>
  <si>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</si>
  <si>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</si>
  <si>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</si>
  <si>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</si>
  <si>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</si>
  <si>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</si>
  <si>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</si>
  <si>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</si>
  <si>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</si>
  <si>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</si>
  <si>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</si>
  <si>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</si>
  <si>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</si>
  <si>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</si>
  <si>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</si>
  <si>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</si>
  <si>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</si>
  <si>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</si>
  <si>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</si>
  <si>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</si>
  <si>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</si>
  <si>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</si>
  <si>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</si>
  <si>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</si>
  <si>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</si>
  <si>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</si>
  <si>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</si>
  <si>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</si>
  <si>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</si>
  <si>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</si>
  <si>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</si>
  <si>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</si>
  <si>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</si>
  <si>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</si>
  <si>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</si>
  <si>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</si>
  <si>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</si>
  <si>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</si>
  <si>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</si>
  <si>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</si>
  <si>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</si>
  <si>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</si>
  <si>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</si>
  <si>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</si>
  <si>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</si>
  <si>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</si>
  <si>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</si>
  <si>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</si>
  <si>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</si>
  <si>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</si>
  <si>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</si>
  <si>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</si>
  <si>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</si>
  <si>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</si>
  <si>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</si>
  <si>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</si>
  <si>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</si>
  <si>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</si>
  <si>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</si>
  <si>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</si>
  <si>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</si>
  <si>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</si>
  <si>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</si>
  <si>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</si>
  <si>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</si>
  <si>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</si>
  <si>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</si>
  <si>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</si>
  <si>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</si>
  <si>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</si>
  <si>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</si>
  <si>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</si>
  <si>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</si>
  <si>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</si>
  <si>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</si>
  <si>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</si>
  <si>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</si>
  <si>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</si>
  <si>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</si>
  <si>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</si>
  <si>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</si>
  <si>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</si>
  <si>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</si>
  <si>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</si>
  <si>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</si>
  <si>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</si>
  <si>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</si>
  <si>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</si>
  <si>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</si>
  <si>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</si>
  <si>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</si>
  <si>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</si>
  <si>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</si>
  <si>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</si>
  <si>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</si>
  <si>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</si>
  <si>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</si>
  <si>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</si>
  <si>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</si>
  <si>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</si>
  <si>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</si>
  <si>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</si>
  <si>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</si>
  <si>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</si>
  <si>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</si>
  <si>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</si>
  <si>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</si>
  <si>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</si>
  <si>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</si>
  <si>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</si>
  <si>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</si>
  <si>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</si>
  <si>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</si>
  <si>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</si>
  <si>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</si>
  <si>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</si>
  <si>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</si>
  <si>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</si>
  <si>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</si>
  <si>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</si>
  <si>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</si>
  <si>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</si>
  <si>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</si>
  <si>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</si>
  <si>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</si>
  <si>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</si>
  <si>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</si>
  <si>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</si>
  <si>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</si>
  <si>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</si>
  <si>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</si>
  <si>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</si>
  <si>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</si>
  <si>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</si>
  <si>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</si>
  <si>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</si>
  <si>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</si>
  <si>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</si>
  <si>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</si>
  <si>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</si>
  <si>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</si>
  <si>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</si>
  <si>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</si>
  <si>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</si>
  <si>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</si>
  <si>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</si>
  <si>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</si>
  <si>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</si>
  <si>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</si>
  <si>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</si>
  <si>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</si>
  <si>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</si>
  <si>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</si>
  <si>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</si>
  <si>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</si>
  <si>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</si>
  <si>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</si>
  <si>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</si>
  <si>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</si>
  <si>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</si>
  <si>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</si>
  <si>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</si>
  <si>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</si>
  <si>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</si>
  <si>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</si>
  <si>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</si>
  <si>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</si>
  <si>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</si>
  <si>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</si>
  <si>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</si>
  <si>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</si>
  <si>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</si>
  <si>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</si>
  <si>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</si>
  <si>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</si>
  <si>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</si>
  <si>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</si>
  <si>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</si>
  <si>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</si>
  <si>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</si>
  <si>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</si>
  <si>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</si>
  <si>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</si>
  <si>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</si>
  <si>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</si>
  <si>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</si>
  <si>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</si>
  <si>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</si>
  <si>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</si>
  <si>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</si>
  <si>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</si>
  <si>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</si>
  <si>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</si>
  <si>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</si>
  <si>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</si>
  <si>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</si>
  <si>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</si>
  <si>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</si>
  <si>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</si>
  <si>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</si>
  <si>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</si>
  <si>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</si>
  <si>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</si>
  <si>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</si>
  <si>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</si>
  <si>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</si>
  <si>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</si>
  <si>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</si>
  <si>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</si>
  <si>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</si>
  <si>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</si>
  <si>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</si>
  <si>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</si>
  <si>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</si>
  <si>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</si>
  <si>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</si>
  <si>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</si>
  <si>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</si>
  <si>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</si>
  <si>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</si>
  <si>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</si>
  <si>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</si>
  <si>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</si>
  <si>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</si>
  <si>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</si>
  <si>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</si>
  <si>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</si>
  <si>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</si>
  <si>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</si>
  <si>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</si>
  <si>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</si>
  <si>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</si>
  <si>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</si>
  <si>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</si>
  <si>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</si>
  <si>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</si>
  <si>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</si>
  <si>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</si>
  <si>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</si>
  <si>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</si>
  <si>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</si>
  <si>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</si>
  <si>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</si>
  <si>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</si>
  <si>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</si>
  <si>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</si>
  <si>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</si>
  <si>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</si>
  <si>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</si>
  <si>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</si>
  <si>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</si>
  <si>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</si>
  <si>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</si>
  <si>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</si>
  <si>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</si>
  <si>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</si>
  <si>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</si>
  <si>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</si>
  <si>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</si>
  <si>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</si>
  <si>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</si>
  <si>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</si>
  <si>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</si>
  <si>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</si>
  <si>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</si>
  <si>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</si>
  <si>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</si>
  <si>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</si>
  <si>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</si>
  <si>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</si>
  <si>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</si>
  <si>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</si>
  <si>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</si>
  <si>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</si>
  <si>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</si>
  <si>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</si>
  <si>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</si>
  <si>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</si>
  <si>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</si>
  <si>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</si>
  <si>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</si>
  <si>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</si>
  <si>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</si>
  <si>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</si>
  <si>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</si>
  <si>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</si>
  <si>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</si>
  <si>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</si>
  <si>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</si>
  <si>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</si>
  <si>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</si>
  <si>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</si>
  <si>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</si>
  <si>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</si>
  <si>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</si>
  <si>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</si>
  <si>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</si>
  <si>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</si>
  <si>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</si>
  <si>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</si>
  <si>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</si>
  <si>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</si>
  <si>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</si>
  <si>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</si>
  <si>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</si>
  <si>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</si>
  <si>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</si>
  <si>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</si>
  <si>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</si>
  <si>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</si>
  <si>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</si>
  <si>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</si>
  <si>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</si>
  <si>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</si>
  <si>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</si>
  <si>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</si>
  <si>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</si>
  <si>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</si>
  <si>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</si>
  <si>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</si>
  <si>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</si>
  <si>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</si>
  <si>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</si>
  <si>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</si>
  <si>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</si>
  <si>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</si>
  <si>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</si>
  <si>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</si>
  <si>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</si>
  <si>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</si>
  <si>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</si>
  <si>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</si>
  <si>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</si>
  <si>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</si>
  <si>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</si>
  <si>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</si>
  <si>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</si>
  <si>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</si>
  <si>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</si>
  <si>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</si>
  <si>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</si>
  <si>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</si>
  <si>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</si>
  <si>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</si>
  <si>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</si>
  <si>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</si>
  <si>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</si>
  <si>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</si>
  <si>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</si>
  <si>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</si>
  <si>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</si>
  <si>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</si>
  <si>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</si>
  <si>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</si>
  <si>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</si>
  <si>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</si>
  <si>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</si>
  <si>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</si>
  <si>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</si>
  <si>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</si>
  <si>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</si>
  <si>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</si>
  <si>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</si>
  <si>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</si>
  <si>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</si>
  <si>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</si>
  <si>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</si>
  <si>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</si>
  <si>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</si>
  <si>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</si>
  <si>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</si>
  <si>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</si>
  <si>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</si>
  <si>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</si>
  <si>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</si>
  <si>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</si>
  <si>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</si>
  <si>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</si>
  <si>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</si>
  <si>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</si>
  <si>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</si>
  <si>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</si>
  <si>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</si>
  <si>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</si>
  <si>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</si>
  <si>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</si>
  <si>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</si>
  <si>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</si>
  <si>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</si>
  <si>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</si>
  <si>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</si>
  <si>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</si>
  <si>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</si>
  <si>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</si>
  <si>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</si>
  <si>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</si>
  <si>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</si>
  <si>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</si>
  <si>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</si>
  <si>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</si>
  <si>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</si>
  <si>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</si>
  <si>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</si>
  <si>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</si>
  <si>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</si>
  <si>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</si>
  <si>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</si>
  <si>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</si>
  <si>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</si>
  <si>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</si>
  <si>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</si>
  <si>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</si>
  <si>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</si>
  <si>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</si>
  <si>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</si>
  <si>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</si>
  <si>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</si>
  <si>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</si>
  <si>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</si>
  <si>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</si>
  <si>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</si>
  <si>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</si>
  <si>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</si>
  <si>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</si>
  <si>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</si>
  <si>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</si>
  <si>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</si>
  <si>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</si>
  <si>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</si>
  <si>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</si>
  <si>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</si>
  <si>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</si>
  <si>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</si>
  <si>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</si>
  <si>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</si>
  <si>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</si>
  <si>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</si>
  <si>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</si>
  <si>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</si>
  <si>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</si>
  <si>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</si>
  <si>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</si>
  <si>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</si>
  <si>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</si>
  <si>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</si>
  <si>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</si>
  <si>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</si>
  <si>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</si>
  <si>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</si>
  <si>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</si>
  <si>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</si>
  <si>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</si>
  <si>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</si>
  <si>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</si>
  <si>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</si>
  <si>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</si>
  <si>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</si>
  <si>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</si>
  <si>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</si>
  <si>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</si>
  <si>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</si>
  <si>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</si>
  <si>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</si>
  <si>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</si>
  <si>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</si>
  <si>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</si>
  <si>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</si>
  <si>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</si>
  <si>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</si>
  <si>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</si>
  <si>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</si>
  <si>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</si>
  <si>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</si>
  <si>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</si>
  <si>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</si>
  <si>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</si>
  <si>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</si>
  <si>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</si>
  <si>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</si>
  <si>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</si>
  <si>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</si>
  <si>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</si>
  <si>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</si>
  <si>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</si>
  <si>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</si>
  <si>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</si>
  <si>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</si>
  <si>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</si>
  <si>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</si>
  <si>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</si>
  <si>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</si>
  <si>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</si>
  <si>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</si>
  <si>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</si>
  <si>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</si>
  <si>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</si>
  <si>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</si>
  <si>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</si>
  <si>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</si>
  <si>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</si>
  <si>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</si>
  <si>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</si>
  <si>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</si>
  <si>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</si>
  <si>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</si>
  <si>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</si>
  <si>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</si>
  <si>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</si>
  <si>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</si>
  <si>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</si>
  <si>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</si>
  <si>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</si>
  <si>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</si>
  <si>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</si>
  <si>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</si>
  <si>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</si>
  <si>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</si>
  <si>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</si>
  <si>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</si>
  <si>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</si>
  <si>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</si>
  <si>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</si>
  <si>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</si>
  <si>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</si>
  <si>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</si>
  <si>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</si>
  <si>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</si>
  <si>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</si>
  <si>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</si>
  <si>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</si>
  <si>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</si>
  <si>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</si>
  <si>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</si>
  <si>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</si>
  <si>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</si>
  <si>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</si>
  <si>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</si>
  <si>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</si>
  <si>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</si>
  <si>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</si>
  <si>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</si>
  <si>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</si>
  <si>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</si>
  <si>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</si>
  <si>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</si>
  <si>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</si>
  <si>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</si>
  <si>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</si>
  <si>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</si>
  <si>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</si>
  <si>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</si>
  <si>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</si>
  <si>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</si>
  <si>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</si>
  <si>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</si>
  <si>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</si>
  <si>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</si>
  <si>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</si>
  <si>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</si>
  <si>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</si>
  <si>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</si>
  <si>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</si>
  <si>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</si>
  <si>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</si>
  <si>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</si>
  <si>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</si>
  <si>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</si>
  <si>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</si>
  <si>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</si>
  <si>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</si>
  <si>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</si>
  <si>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</si>
  <si>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</si>
  <si>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</si>
  <si>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</si>
  <si>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</si>
  <si>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</si>
  <si>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</si>
  <si>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</si>
  <si>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</si>
  <si>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</si>
  <si>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</si>
  <si>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</si>
  <si>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</si>
  <si>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</si>
  <si>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</si>
  <si>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</si>
  <si>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</si>
  <si>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</si>
  <si>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</si>
  <si>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</si>
  <si>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</si>
  <si>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</si>
  <si>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</si>
  <si>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</si>
  <si>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</si>
  <si>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</si>
  <si>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</si>
  <si>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</si>
  <si>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</si>
  <si>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</si>
  <si>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</si>
  <si>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</si>
  <si>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</si>
  <si>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</si>
  <si>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</si>
  <si>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</si>
  <si>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</si>
  <si>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</si>
  <si>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</si>
  <si>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</si>
  <si>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</si>
  <si>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</si>
  <si>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</si>
  <si>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</si>
  <si>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</si>
  <si>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</si>
  <si>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</si>
  <si>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</si>
  <si>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</si>
  <si>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</si>
  <si>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</si>
  <si>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</si>
  <si>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</si>
  <si>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</si>
  <si>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</si>
  <si>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</si>
  <si>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</si>
  <si>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</si>
  <si>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</si>
  <si>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</si>
  <si>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</si>
  <si>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</si>
  <si>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</si>
  <si>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</si>
  <si>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</si>
  <si>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</si>
  <si>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</si>
  <si>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</si>
  <si>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</si>
  <si>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</si>
  <si>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</si>
  <si>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</si>
  <si>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</si>
  <si>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</si>
  <si>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</si>
  <si>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</si>
  <si>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</si>
  <si>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</si>
  <si>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</si>
  <si>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</si>
  <si>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</si>
  <si>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</si>
  <si>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</si>
  <si>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</si>
  <si>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</si>
  <si>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</si>
  <si>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</si>
  <si>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</si>
  <si>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</si>
  <si>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</si>
  <si>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</si>
  <si>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</si>
  <si>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</si>
  <si>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</si>
  <si>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</si>
  <si>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</si>
  <si>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</si>
  <si>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</si>
  <si>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</si>
  <si>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</si>
  <si>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</si>
  <si>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</si>
  <si>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</si>
  <si>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</si>
  <si>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</si>
  <si>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</si>
  <si>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</si>
  <si>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</si>
  <si>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</si>
  <si>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</si>
  <si>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</si>
  <si>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</si>
  <si>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</si>
  <si>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</si>
  <si>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</si>
  <si>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</si>
  <si>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</si>
  <si>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</si>
  <si>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</si>
  <si>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</si>
  <si>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</si>
  <si>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</si>
  <si>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</si>
  <si>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</si>
  <si>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</si>
  <si>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</si>
  <si>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</si>
  <si>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</si>
  <si>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</si>
  <si>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</si>
  <si>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</si>
  <si>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</si>
  <si>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</si>
  <si>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</si>
  <si>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</si>
  <si>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</si>
  <si>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</si>
  <si>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</si>
  <si>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</si>
  <si>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</si>
  <si>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</si>
  <si>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</si>
  <si>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</si>
  <si>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</si>
  <si>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</si>
  <si>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</si>
  <si>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</si>
  <si>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</si>
  <si>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</si>
  <si>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</si>
  <si>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</si>
  <si>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</si>
  <si>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</si>
  <si>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</si>
  <si>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</si>
  <si>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</si>
  <si>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</si>
  <si>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</si>
  <si>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</si>
  <si>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</si>
  <si>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</si>
  <si>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</si>
  <si>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</si>
  <si>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</si>
  <si>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</si>
  <si>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</si>
  <si>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</si>
  <si>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</si>
  <si>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</si>
  <si>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</si>
  <si>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</si>
  <si>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</si>
  <si>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</si>
  <si>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</si>
  <si>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</si>
  <si>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</si>
  <si>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</si>
  <si>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</si>
  <si>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</si>
  <si>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</si>
  <si>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</si>
  <si>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</si>
  <si>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</si>
  <si>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</si>
  <si>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</si>
  <si>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</si>
  <si>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</si>
  <si>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</si>
  <si>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</si>
  <si>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</si>
  <si>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</si>
  <si>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</si>
  <si>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</si>
  <si>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</si>
  <si>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</si>
  <si>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</si>
  <si>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</si>
  <si>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</si>
  <si>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</si>
  <si>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</si>
  <si>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</si>
  <si>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</si>
  <si>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</si>
  <si>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</si>
  <si>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</si>
  <si>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</si>
  <si>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</si>
  <si>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</si>
  <si>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</si>
  <si>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</si>
  <si>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</si>
  <si>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</si>
  <si>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</si>
  <si>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</si>
  <si>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</si>
  <si>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</si>
  <si>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</si>
  <si>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</si>
  <si>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</si>
  <si>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</si>
  <si>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</si>
  <si>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</si>
  <si>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</si>
  <si>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</si>
  <si>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</si>
  <si>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</si>
  <si>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</si>
  <si>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</si>
  <si>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</si>
  <si>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</si>
  <si>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</si>
  <si>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</si>
  <si>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</si>
  <si>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</si>
  <si>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</si>
  <si>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</si>
  <si>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</si>
  <si>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</si>
  <si>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</si>
  <si>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</si>
  <si>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</si>
  <si>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</si>
  <si>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</si>
  <si>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</si>
  <si>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</si>
  <si>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</si>
  <si>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</si>
  <si>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</si>
  <si>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</si>
  <si>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</si>
  <si>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</si>
  <si>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</si>
  <si>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</si>
  <si>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</si>
  <si>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</si>
  <si>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</si>
  <si>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</si>
  <si>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</si>
  <si>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</si>
  <si>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</si>
  <si>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</si>
  <si>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</si>
  <si>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</si>
  <si>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</si>
  <si>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</si>
  <si>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</si>
  <si>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</si>
  <si>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</si>
  <si>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</si>
  <si>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</si>
  <si>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</si>
  <si>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</si>
  <si>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</si>
  <si>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</si>
  <si>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</si>
  <si>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</si>
  <si>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</si>
  <si>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</si>
  <si>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</si>
  <si>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</si>
  <si>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</si>
  <si>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</si>
  <si>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</si>
  <si>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</si>
  <si>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</si>
  <si>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</si>
  <si>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</si>
  <si>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</si>
  <si>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</si>
  <si>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</si>
  <si>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</si>
  <si>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</si>
  <si>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</si>
  <si>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</si>
  <si>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</si>
  <si>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</si>
  <si>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</si>
  <si>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</si>
  <si>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</si>
  <si>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</si>
  <si>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</si>
  <si>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</si>
  <si>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</si>
  <si>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</si>
  <si>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</si>
  <si>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</si>
  <si>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</si>
  <si>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</si>
  <si>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</si>
  <si>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</si>
  <si>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</si>
  <si>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</si>
  <si>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</si>
  <si>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</si>
  <si>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</si>
  <si>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</si>
  <si>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</si>
  <si>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</si>
  <si>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</si>
  <si>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</si>
  <si>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</si>
  <si>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</si>
  <si>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</si>
  <si>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</si>
  <si>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</si>
  <si>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</si>
  <si>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</si>
  <si>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</si>
  <si>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</si>
  <si>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</si>
  <si>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</si>
  <si>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</si>
  <si>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</si>
  <si>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</si>
  <si>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</si>
  <si>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</si>
  <si>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</si>
  <si>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</si>
  <si>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</si>
  <si>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</si>
  <si>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</si>
  <si>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</si>
  <si>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</si>
  <si>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</si>
  <si>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</si>
  <si>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</si>
  <si>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</si>
  <si>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</si>
  <si>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</si>
  <si>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</si>
  <si>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</si>
  <si>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</si>
  <si>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</si>
  <si>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</si>
  <si>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</si>
  <si>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</si>
  <si>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</si>
  <si>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</si>
  <si>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</si>
  <si>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</si>
  <si>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</si>
  <si>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</si>
  <si>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</si>
  <si>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</si>
  <si>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</si>
  <si>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</si>
  <si>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</si>
  <si>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</si>
  <si>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</si>
  <si>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</si>
  <si>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</si>
  <si>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</si>
  <si>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</si>
  <si>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</si>
  <si>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</si>
  <si>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</si>
  <si>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</si>
  <si>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</si>
  <si>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</si>
  <si>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</si>
  <si>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</si>
  <si>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</si>
  <si>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</si>
  <si>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</si>
  <si>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</si>
  <si>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</si>
  <si>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</si>
  <si>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</si>
  <si>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</si>
  <si>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</si>
  <si>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</si>
  <si>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</si>
  <si>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</si>
  <si>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</si>
  <si>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</si>
  <si>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</si>
  <si>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</si>
  <si>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</si>
  <si>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</si>
  <si>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</si>
  <si>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</si>
  <si>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</si>
  <si>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</si>
  <si>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</si>
  <si>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</si>
  <si>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</si>
  <si>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</si>
  <si>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</si>
  <si>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</si>
  <si>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</si>
  <si>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</si>
  <si>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</si>
  <si>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</si>
  <si>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</si>
  <si>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</si>
  <si>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</si>
  <si>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</si>
  <si>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</si>
  <si>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</si>
  <si>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</si>
  <si>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</si>
  <si>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</si>
  <si>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</si>
  <si>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</si>
  <si>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</si>
  <si>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</si>
  <si>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</si>
  <si>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</si>
  <si>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</si>
  <si>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</si>
  <si>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</si>
  <si>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</si>
  <si>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</si>
  <si>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</si>
  <si>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</si>
  <si>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</si>
  <si>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</si>
  <si>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</si>
  <si>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</si>
  <si>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</si>
  <si>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</si>
  <si>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</si>
  <si>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</si>
  <si>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</si>
  <si>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</si>
  <si>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</si>
  <si>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</si>
  <si>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</si>
  <si>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</si>
  <si>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</si>
  <si>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</si>
  <si>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</si>
  <si>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</si>
  <si>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</si>
  <si>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</si>
  <si>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</si>
  <si>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</si>
  <si>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</si>
  <si>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</si>
  <si>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</si>
  <si>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</si>
  <si>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</si>
  <si>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</si>
  <si>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</si>
  <si>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</si>
  <si>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</si>
  <si>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</si>
  <si>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</si>
  <si>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</si>
  <si>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</si>
  <si>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</si>
  <si>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</si>
  <si>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</si>
  <si>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</si>
  <si>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</si>
  <si>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</si>
  <si>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</si>
  <si>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</si>
  <si>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</si>
  <si>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</si>
  <si>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</si>
  <si>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</si>
  <si>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</si>
  <si>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</si>
  <si>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</si>
  <si>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</si>
  <si>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</si>
  <si>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</si>
  <si>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</si>
  <si>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</si>
  <si>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</si>
  <si>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</si>
  <si>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</si>
  <si>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</si>
  <si>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</si>
  <si>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</si>
  <si>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</si>
  <si>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</si>
  <si>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</si>
  <si>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</si>
  <si>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</si>
  <si>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</si>
  <si>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</si>
  <si>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</si>
  <si>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</si>
  <si>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</si>
  <si>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</si>
  <si>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</si>
  <si>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</si>
  <si>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</si>
  <si>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</si>
  <si>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</si>
  <si>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</si>
  <si>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</si>
  <si>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</si>
  <si>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</si>
  <si>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</si>
  <si>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</si>
  <si>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</si>
  <si>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</si>
  <si>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</si>
  <si>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</si>
  <si>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</si>
  <si>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</si>
  <si>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</si>
  <si>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</si>
  <si>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</si>
  <si>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</si>
  <si>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</si>
  <si>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</si>
  <si>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</si>
  <si>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</si>
  <si>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</si>
  <si>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</si>
  <si>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</si>
  <si>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</si>
  <si>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</si>
  <si>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</si>
  <si>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</si>
  <si>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</si>
  <si>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</si>
  <si>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</si>
  <si>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</si>
  <si>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</si>
  <si>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</si>
  <si>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</si>
  <si>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</si>
  <si>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</si>
  <si>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</si>
  <si>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</si>
  <si>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</si>
  <si>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</si>
  <si>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</si>
  <si>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</si>
  <si>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</si>
  <si>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</si>
  <si>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</si>
  <si>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</si>
  <si>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</si>
  <si>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</si>
  <si>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</si>
  <si>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</si>
  <si>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</si>
  <si>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</si>
  <si>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</si>
  <si>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</si>
  <si>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</si>
  <si>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</si>
  <si>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</si>
  <si>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</si>
  <si>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</si>
  <si>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</si>
  <si>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</si>
  <si>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</si>
  <si>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</si>
  <si>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</si>
  <si>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</si>
  <si>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</si>
  <si>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</si>
  <si>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</si>
  <si>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</si>
  <si>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</si>
  <si>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</si>
  <si>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</si>
  <si>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</si>
  <si>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</si>
  <si>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</si>
  <si>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</si>
  <si>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</si>
  <si>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</si>
  <si>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</si>
  <si>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</si>
  <si>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</si>
  <si>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</si>
  <si>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</si>
  <si>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</si>
  <si>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</si>
  <si>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</si>
  <si>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</si>
  <si>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</si>
  <si>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</si>
  <si>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</si>
  <si>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</si>
  <si>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</si>
  <si>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</si>
  <si>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</si>
  <si>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</si>
  <si>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</si>
  <si>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</si>
  <si>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</si>
  <si>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</si>
  <si>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</si>
  <si>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</si>
  <si>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</si>
  <si>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</si>
  <si>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</si>
  <si>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</si>
  <si>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</si>
  <si>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</si>
  <si>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</si>
  <si>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</si>
  <si>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</si>
  <si>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</si>
  <si>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</si>
  <si>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</si>
  <si>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</si>
  <si>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</si>
  <si>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</si>
  <si>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</si>
  <si>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</si>
  <si>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</si>
  <si>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</si>
  <si>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</si>
  <si>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</si>
  <si>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</si>
  <si>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</si>
  <si>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</si>
  <si>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</si>
  <si>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</si>
  <si>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</si>
  <si>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</si>
  <si>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</si>
  <si>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</si>
  <si>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</si>
  <si>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</si>
  <si>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</si>
  <si>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</si>
  <si>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</si>
  <si>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</si>
  <si>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</si>
  <si>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</si>
  <si>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</si>
  <si>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</si>
  <si>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</si>
  <si>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</si>
  <si>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</si>
  <si>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</si>
  <si>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</si>
  <si>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</si>
  <si>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</si>
  <si>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</si>
  <si>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</si>
  <si>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</si>
  <si>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</si>
  <si>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</si>
  <si>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</si>
  <si>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</si>
  <si>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</si>
  <si>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</si>
  <si>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</si>
  <si>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</si>
  <si>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</si>
  <si>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</si>
  <si>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</si>
  <si>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</si>
  <si>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</si>
  <si>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</si>
  <si>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</si>
  <si>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</si>
  <si>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</si>
  <si>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</si>
  <si>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</si>
  <si>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</si>
  <si>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</si>
  <si>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</si>
  <si>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</si>
  <si>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</si>
  <si>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</si>
  <si>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</si>
  <si>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</si>
  <si>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</si>
  <si>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</si>
  <si>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</si>
  <si>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</si>
  <si>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</si>
  <si>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</si>
  <si>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</si>
  <si>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</si>
  <si>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</si>
  <si>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</si>
  <si>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</si>
  <si>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</si>
  <si>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</si>
  <si>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</si>
  <si>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</si>
  <si>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</si>
  <si>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</si>
  <si>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</si>
  <si>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</si>
  <si>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</si>
  <si>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</si>
  <si>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</si>
  <si>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</si>
  <si>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</si>
  <si>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</si>
  <si>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</si>
  <si>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</si>
  <si>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</si>
  <si>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</si>
  <si>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</si>
  <si>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</si>
  <si>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</si>
  <si>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</si>
  <si>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</si>
  <si>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</si>
  <si>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</si>
  <si>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</si>
  <si>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</si>
  <si>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</si>
  <si>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</si>
  <si>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</si>
  <si>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</si>
  <si>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</si>
  <si>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</si>
  <si>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</si>
  <si>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</si>
  <si>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</si>
  <si>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</si>
  <si>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</si>
  <si>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</si>
  <si>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</si>
  <si>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</si>
  <si>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</si>
  <si>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</si>
  <si>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</si>
  <si>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</si>
  <si>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</si>
  <si>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</si>
  <si>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</si>
  <si>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</si>
  <si>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</si>
  <si>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</si>
  <si>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</si>
  <si>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</si>
  <si>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</si>
  <si>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</si>
  <si>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</si>
  <si>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</si>
  <si>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</si>
  <si>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</si>
  <si>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</si>
  <si>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</si>
  <si>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</si>
  <si>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</si>
  <si>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</si>
  <si>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</si>
  <si>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</si>
  <si>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</si>
  <si>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</si>
  <si>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</si>
  <si>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</si>
  <si>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</si>
  <si>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</si>
  <si>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</si>
  <si>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</si>
  <si>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</si>
  <si>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</si>
  <si>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</si>
  <si>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</si>
  <si>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</si>
  <si>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</si>
  <si>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</si>
  <si>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</si>
  <si>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</si>
  <si>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</si>
  <si>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</si>
  <si>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</si>
  <si>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</si>
  <si>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</si>
  <si>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</si>
  <si>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</si>
  <si>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</si>
  <si>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</si>
  <si>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</si>
  <si>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</si>
  <si>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</si>
  <si>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</si>
  <si>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</si>
  <si>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</si>
  <si>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</si>
  <si>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</si>
  <si>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</si>
  <si>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</si>
  <si>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</si>
  <si>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</si>
  <si>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</si>
  <si>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</si>
  <si>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</si>
  <si>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</si>
  <si>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</si>
  <si>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</si>
  <si>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</si>
  <si>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</si>
  <si>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</si>
  <si>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</si>
  <si>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</si>
  <si>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</si>
  <si>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</si>
  <si>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</si>
  <si>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</si>
  <si>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</si>
  <si>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</si>
  <si>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</si>
  <si>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</si>
  <si>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</si>
  <si>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</si>
  <si>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</si>
  <si>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</si>
  <si>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</si>
  <si>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</si>
  <si>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</si>
  <si>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</si>
  <si>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</si>
  <si>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</si>
  <si>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</si>
  <si>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</si>
  <si>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</si>
  <si>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</si>
  <si>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</si>
  <si>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</si>
  <si>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</si>
  <si>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</si>
  <si>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</si>
  <si>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</si>
  <si>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</si>
  <si>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</si>
  <si>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</si>
  <si>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</si>
  <si>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</si>
  <si>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</si>
  <si>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</si>
  <si>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</si>
  <si>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</si>
  <si>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</si>
  <si>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</si>
  <si>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</si>
  <si>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</si>
  <si>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</si>
  <si>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</si>
  <si>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</si>
  <si>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</si>
  <si>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</si>
  <si>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</si>
  <si>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</si>
  <si>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</si>
  <si>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</si>
  <si>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</si>
  <si>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</si>
  <si>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</si>
  <si>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</si>
  <si>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</si>
  <si>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</si>
  <si>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</si>
  <si>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</si>
  <si>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</si>
  <si>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</si>
  <si>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</si>
  <si>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</si>
  <si>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</si>
  <si>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</si>
  <si>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</si>
  <si>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</si>
  <si>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</si>
  <si>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</si>
  <si>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</si>
  <si>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</si>
  <si>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</si>
  <si>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</si>
  <si>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</si>
  <si>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</si>
  <si>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</si>
  <si>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</si>
  <si>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</si>
  <si>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</si>
  <si>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</si>
  <si>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</si>
  <si>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</si>
  <si>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</si>
  <si>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</si>
  <si>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</si>
  <si>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</si>
  <si>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</si>
  <si>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</si>
  <si>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</si>
  <si>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</si>
  <si>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</si>
  <si>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</si>
  <si>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</si>
  <si>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</si>
  <si>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</si>
  <si>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</si>
  <si>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</si>
  <si>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</si>
  <si>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</si>
  <si>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</si>
  <si>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</si>
  <si>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</si>
  <si>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</si>
  <si>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</si>
  <si>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</si>
  <si>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</si>
  <si>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</si>
  <si>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</si>
  <si>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</si>
  <si>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</si>
  <si>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</si>
  <si>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</si>
  <si>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</si>
  <si>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</si>
  <si>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</si>
  <si>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</si>
  <si>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</si>
  <si>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</si>
  <si>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</si>
  <si>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</si>
  <si>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</si>
  <si>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</si>
  <si>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</si>
  <si>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</si>
  <si>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</si>
  <si>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</si>
  <si>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</si>
  <si>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</si>
  <si>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</si>
  <si>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</si>
  <si>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</si>
  <si>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</si>
  <si>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</si>
  <si>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</si>
  <si>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</si>
  <si>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</si>
  <si>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</si>
  <si>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</si>
  <si>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</si>
  <si>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</si>
  <si>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</si>
  <si>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</si>
  <si>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</si>
  <si>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</si>
  <si>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</si>
  <si>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</si>
  <si>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</si>
  <si>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</si>
  <si>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</si>
  <si>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</si>
  <si>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</si>
  <si>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</si>
  <si>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</si>
  <si>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</si>
  <si>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</si>
  <si>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</si>
  <si>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</si>
  <si>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</si>
  <si>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</si>
  <si>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</si>
  <si>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</si>
  <si>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</si>
  <si>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</si>
  <si>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</si>
  <si>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</si>
  <si>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</si>
  <si>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</si>
  <si>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</si>
  <si>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</si>
  <si>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</si>
  <si>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</si>
  <si>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</si>
  <si>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</si>
  <si>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</si>
  <si>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</si>
  <si>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</si>
  <si>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</si>
  <si>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</si>
  <si>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</si>
  <si>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</si>
  <si>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</si>
  <si>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</si>
  <si>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</si>
  <si>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</si>
  <si>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</si>
  <si>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</si>
  <si>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</si>
  <si>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</si>
  <si>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</si>
  <si>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</si>
  <si>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</si>
  <si>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</si>
  <si>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</si>
  <si>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</si>
  <si>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</si>
  <si>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</si>
  <si>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</si>
  <si>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</si>
  <si>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</si>
  <si>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</si>
  <si>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</si>
  <si>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</si>
  <si>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</si>
  <si>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</si>
  <si>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</si>
  <si>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</si>
  <si>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</si>
  <si>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</si>
  <si>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</si>
  <si>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</si>
  <si>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</si>
  <si>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</si>
  <si>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</si>
  <si>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</si>
  <si>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</si>
  <si>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</si>
  <si>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</si>
  <si>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</si>
  <si>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</si>
  <si>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</si>
  <si>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</si>
  <si>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</si>
  <si>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</si>
  <si>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</si>
  <si>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</si>
  <si>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</si>
  <si>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</si>
  <si>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</si>
  <si>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</si>
  <si>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</si>
  <si>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</si>
  <si>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</si>
  <si>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</si>
  <si>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</si>
  <si>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</si>
  <si>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</si>
  <si>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</si>
  <si>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</si>
  <si>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</si>
  <si>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</si>
  <si>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</si>
  <si>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</si>
  <si>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</si>
  <si>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</si>
  <si>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</si>
  <si>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</si>
  <si>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</si>
  <si>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</si>
  <si>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</si>
  <si>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</si>
  <si>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</si>
  <si>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</si>
  <si>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</si>
  <si>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</si>
  <si>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</si>
  <si>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</si>
  <si>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</si>
  <si>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</si>
  <si>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</si>
  <si>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</si>
  <si>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</si>
  <si>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</si>
  <si>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</si>
  <si>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</si>
  <si>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</si>
  <si>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</si>
  <si>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</si>
  <si>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</si>
  <si>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</si>
  <si>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</si>
  <si>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</si>
  <si>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</si>
  <si>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</si>
  <si>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</si>
  <si>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</si>
  <si>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</si>
  <si>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</si>
  <si>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</si>
  <si>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</si>
  <si>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</si>
  <si>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</si>
  <si>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</si>
  <si>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</si>
  <si>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</si>
  <si>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</si>
  <si>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</si>
  <si>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</si>
  <si>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</si>
  <si>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</si>
  <si>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</si>
  <si>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</si>
  <si>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</si>
  <si>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</si>
  <si>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</si>
  <si>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</si>
  <si>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</si>
  <si>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</si>
  <si>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</si>
  <si>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</si>
  <si>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</si>
  <si>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</si>
  <si>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</si>
  <si>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</si>
  <si>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</si>
  <si>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</si>
  <si>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</si>
  <si>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</si>
  <si>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</si>
  <si>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</si>
  <si>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</si>
  <si>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</si>
  <si>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</si>
  <si>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</si>
  <si>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</si>
  <si>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</si>
  <si>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</si>
  <si>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</si>
  <si>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</si>
  <si>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</si>
  <si>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</si>
  <si>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</si>
  <si>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</si>
  <si>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</si>
  <si>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</si>
  <si>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</si>
  <si>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</si>
  <si>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</si>
  <si>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</si>
  <si>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</si>
  <si>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</si>
  <si>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</si>
  <si>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</si>
  <si>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</si>
  <si>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</si>
  <si>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</si>
  <si>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</si>
  <si>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</si>
  <si>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</si>
  <si>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</si>
  <si>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</si>
  <si>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</si>
  <si>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</si>
  <si>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</si>
  <si>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</si>
  <si>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</si>
  <si>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</si>
  <si>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</si>
  <si>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</si>
  <si>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</si>
  <si>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</si>
  <si>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</si>
  <si>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</si>
  <si>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</si>
  <si>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</si>
  <si>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</si>
  <si>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</si>
  <si>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</si>
  <si>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</si>
  <si>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</si>
  <si>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</si>
  <si>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</si>
  <si>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</si>
  <si>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</si>
  <si>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</si>
  <si>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</si>
  <si>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</si>
  <si>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</si>
  <si>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</si>
  <si>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</si>
  <si>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</si>
  <si>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</si>
  <si>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</si>
  <si>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</si>
  <si>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</si>
  <si>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</si>
  <si>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</si>
  <si>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</si>
  <si>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</si>
  <si>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</si>
  <si>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</si>
  <si>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</si>
  <si>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</si>
  <si>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</si>
  <si>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</si>
  <si>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</si>
  <si>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</si>
  <si>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</si>
  <si>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</si>
  <si>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</si>
  <si>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</si>
  <si>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</si>
  <si>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</si>
  <si>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</si>
  <si>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</si>
  <si>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</si>
  <si>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</si>
  <si>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</si>
  <si>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</si>
  <si>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</si>
  <si>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</si>
  <si>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</si>
  <si>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</si>
  <si>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</si>
  <si>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</si>
  <si>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</si>
  <si>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</si>
  <si>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</si>
  <si>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</si>
  <si>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</si>
  <si>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</si>
  <si>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</si>
  <si>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</si>
  <si>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</si>
  <si>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</si>
  <si>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</si>
  <si>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</si>
  <si>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</si>
  <si>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</si>
  <si>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</si>
  <si>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</si>
  <si>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</si>
  <si>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</si>
  <si>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</si>
  <si>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</si>
  <si>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</si>
  <si>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</si>
  <si>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</si>
  <si>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</si>
  <si>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</si>
  <si>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</si>
  <si>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</si>
  <si>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</si>
  <si>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</si>
  <si>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</si>
  <si>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</si>
  <si>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</si>
  <si>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</si>
  <si>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</si>
  <si>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</si>
  <si>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</si>
  <si>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</si>
  <si>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</si>
  <si>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</si>
  <si>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</si>
  <si>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</si>
  <si>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</si>
  <si>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</si>
  <si>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</si>
  <si>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</si>
  <si>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</si>
  <si>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</si>
  <si>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</si>
  <si>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</si>
  <si>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</si>
  <si>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</si>
  <si>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</si>
  <si>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</si>
  <si>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</si>
  <si>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</si>
  <si>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</si>
  <si>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</si>
  <si>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</si>
  <si>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</si>
  <si>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</si>
  <si>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</si>
  <si>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</si>
  <si>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</si>
  <si>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</si>
  <si>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</si>
  <si>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</si>
  <si>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</si>
  <si>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</si>
  <si>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</si>
  <si>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</si>
  <si>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</si>
  <si>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</si>
  <si>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</si>
  <si>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</si>
  <si>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</si>
  <si>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</si>
  <si>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</si>
  <si>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</si>
  <si>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</si>
  <si>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</si>
  <si>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</si>
  <si>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</si>
  <si>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</si>
  <si>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</si>
  <si>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</si>
  <si>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</si>
  <si>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</si>
  <si>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</si>
  <si>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</si>
  <si>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</si>
  <si>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</si>
  <si>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</si>
  <si>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</si>
  <si>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</si>
  <si>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</si>
  <si>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</si>
  <si>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</si>
  <si>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</si>
  <si>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</si>
  <si>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</si>
  <si>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</si>
  <si>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</si>
  <si>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</si>
  <si>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</si>
  <si>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</si>
  <si>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</si>
  <si>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</si>
  <si>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</si>
  <si>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</si>
  <si>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</si>
  <si>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</si>
  <si>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</si>
  <si>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</si>
  <si>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</si>
  <si>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</si>
  <si>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</si>
  <si>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</si>
  <si>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</si>
  <si>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</si>
  <si>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</si>
  <si>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</si>
  <si>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</si>
  <si>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</si>
  <si>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</si>
  <si>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</si>
  <si>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</si>
  <si>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</si>
  <si>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</si>
  <si>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</si>
  <si>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</si>
  <si>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</si>
  <si>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</si>
  <si>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</si>
  <si>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</si>
  <si>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</si>
  <si>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</si>
  <si>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</si>
  <si>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</si>
  <si>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</si>
  <si>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</si>
  <si>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</si>
  <si>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</si>
  <si>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</si>
  <si>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</si>
  <si>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</si>
  <si>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</si>
  <si>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</si>
  <si>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</si>
  <si>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</si>
  <si>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</si>
  <si>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</si>
  <si>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</si>
  <si>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</si>
  <si>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</si>
  <si>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</si>
  <si>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</si>
  <si>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</si>
  <si>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</si>
  <si>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</si>
  <si>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</si>
  <si>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</si>
  <si>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</si>
  <si>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</si>
  <si>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</si>
  <si>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</si>
  <si>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</si>
  <si>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</si>
  <si>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</si>
  <si>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</si>
  <si>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</si>
  <si>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</si>
  <si>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</si>
  <si>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</si>
  <si>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</si>
  <si>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</si>
  <si>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</si>
  <si>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</si>
  <si>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</si>
  <si>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</si>
  <si>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</si>
  <si>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</si>
  <si>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</si>
  <si>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</si>
  <si>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</si>
  <si>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</si>
  <si>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</si>
  <si>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</si>
  <si>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</si>
  <si>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</si>
  <si>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</si>
  <si>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</si>
  <si>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</si>
  <si>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</si>
  <si>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</si>
  <si>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</si>
  <si>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</si>
  <si>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</si>
  <si>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</si>
  <si>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</si>
  <si>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</si>
  <si>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</si>
  <si>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</si>
  <si>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</si>
  <si>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</si>
  <si>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</si>
  <si>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</si>
  <si>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</si>
  <si>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</si>
  <si>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</si>
  <si>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</si>
  <si>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</si>
  <si>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</si>
  <si>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</si>
  <si>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</si>
  <si>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</si>
  <si>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</si>
  <si>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</si>
  <si>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</si>
  <si>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</si>
  <si>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</si>
  <si>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</si>
  <si>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</si>
  <si>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</si>
  <si>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</si>
  <si>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</si>
  <si>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</si>
  <si>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</si>
  <si>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</si>
  <si>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</si>
  <si>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</si>
  <si>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</si>
  <si>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</si>
  <si>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</si>
  <si>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</si>
  <si>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</si>
  <si>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</si>
  <si>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</si>
  <si>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</si>
  <si>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</si>
  <si>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</si>
  <si>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</si>
  <si>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</si>
  <si>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</si>
  <si>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</si>
  <si>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</si>
  <si>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</si>
  <si>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</si>
  <si>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</si>
  <si>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</si>
  <si>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</si>
  <si>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</si>
  <si>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</si>
  <si>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</si>
  <si>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</si>
  <si>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</si>
  <si>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</si>
  <si>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</si>
  <si>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</si>
  <si>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</si>
  <si>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</si>
  <si>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</si>
  <si>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</si>
  <si>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</si>
  <si>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</si>
  <si>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</si>
  <si>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</si>
  <si>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</si>
  <si>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</si>
  <si>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</si>
  <si>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</si>
  <si>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</si>
  <si>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</si>
  <si>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</si>
  <si>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</si>
  <si>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</si>
  <si>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</si>
  <si>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</si>
  <si>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</si>
  <si>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</si>
  <si>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</si>
  <si>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</si>
  <si>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</si>
  <si>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</si>
  <si>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</si>
  <si>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</si>
  <si>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</si>
  <si>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</si>
  <si>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</si>
  <si>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</si>
  <si>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</si>
  <si>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</si>
  <si>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</si>
  <si>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</si>
  <si>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</si>
  <si>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</si>
  <si>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</si>
  <si>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</si>
  <si>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</si>
  <si>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</si>
  <si>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</si>
  <si>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</si>
  <si>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</si>
  <si>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</si>
  <si>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</si>
  <si>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</si>
  <si>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</si>
  <si>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</si>
  <si>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</si>
  <si>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</si>
  <si>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</si>
  <si>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</si>
  <si>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</si>
  <si>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</si>
  <si>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</si>
  <si>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</si>
  <si>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</si>
  <si>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</si>
  <si>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</si>
  <si>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</si>
  <si>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</si>
  <si>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</si>
  <si>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</si>
  <si>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</si>
  <si>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</si>
  <si>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</si>
  <si>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</si>
  <si>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</si>
  <si>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</si>
  <si>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</si>
  <si>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</si>
  <si>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</si>
  <si>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</si>
  <si>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</si>
  <si>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</si>
  <si>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</si>
  <si>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</si>
  <si>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</si>
  <si>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</si>
  <si>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</si>
  <si>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</si>
  <si>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</si>
  <si>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</si>
  <si>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</si>
  <si>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</si>
  <si>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</si>
  <si>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</si>
  <si>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</si>
  <si>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</si>
  <si>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</si>
  <si>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</si>
  <si>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</si>
  <si>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</si>
  <si>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</si>
  <si>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</si>
  <si>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</si>
  <si>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</si>
  <si>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</si>
  <si>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</si>
  <si>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</si>
  <si>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</si>
  <si>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</si>
  <si>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</si>
  <si>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</si>
  <si>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</si>
  <si>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</si>
  <si>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</si>
  <si>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</si>
  <si>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</si>
  <si>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</si>
  <si>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</si>
  <si>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</si>
  <si>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</si>
  <si>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</si>
  <si>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</si>
  <si>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</si>
  <si>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</si>
  <si>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</si>
  <si>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</si>
  <si>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</si>
  <si>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</si>
  <si>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</si>
  <si>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</si>
  <si>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</si>
  <si>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</si>
  <si>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</si>
  <si>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</si>
  <si>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</si>
  <si>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</si>
  <si>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</si>
  <si>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</si>
  <si>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</si>
  <si>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</si>
  <si>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</si>
  <si>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</si>
  <si>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</si>
  <si>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</si>
  <si>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</si>
  <si>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</si>
  <si>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</si>
  <si>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</si>
  <si>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</si>
  <si>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</si>
  <si>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</si>
  <si>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</si>
  <si>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</si>
  <si>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</si>
  <si>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</si>
  <si>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</si>
  <si>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</si>
  <si>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</si>
  <si>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</si>
  <si>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</si>
  <si>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</si>
  <si>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</si>
  <si>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</si>
  <si>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</si>
  <si>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</si>
  <si>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</si>
  <si>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</si>
  <si>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</si>
  <si>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</si>
  <si>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</si>
  <si>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</si>
  <si>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</si>
  <si>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</si>
  <si>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</si>
  <si>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</si>
  <si>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</si>
  <si>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</si>
  <si>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</si>
  <si>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</si>
  <si>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</si>
  <si>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</si>
  <si>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</si>
  <si>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</si>
  <si>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</si>
  <si>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</si>
  <si>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</si>
  <si>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</si>
  <si>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</si>
  <si>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</si>
  <si>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</si>
  <si>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</si>
  <si>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</si>
  <si>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</si>
  <si>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</si>
  <si>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</si>
  <si>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</si>
  <si>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</si>
  <si>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</si>
  <si>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</si>
  <si>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</si>
  <si>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</si>
  <si>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</si>
  <si>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</si>
  <si>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</si>
  <si>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</si>
  <si>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</si>
  <si>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</si>
  <si>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</si>
  <si>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</si>
  <si>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</si>
  <si>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</si>
  <si>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</si>
  <si>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</si>
  <si>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</si>
  <si>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</si>
  <si>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</si>
  <si>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</si>
  <si>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</si>
  <si>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</si>
  <si>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</si>
  <si>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</si>
  <si>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</si>
  <si>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</si>
  <si>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</si>
  <si>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</si>
  <si>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</si>
  <si>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</si>
  <si>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</si>
  <si>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</si>
  <si>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</si>
  <si>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</si>
  <si>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</si>
  <si>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</si>
  <si>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</si>
  <si>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</si>
  <si>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</si>
  <si>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</si>
  <si>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</si>
  <si>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</si>
  <si>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</si>
  <si>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</si>
  <si>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</si>
  <si>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</si>
  <si>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</si>
  <si>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</si>
  <si>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</si>
  <si>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</si>
  <si>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</si>
  <si>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</si>
  <si>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</si>
  <si>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</si>
  <si>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</si>
  <si>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</si>
  <si>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</si>
  <si>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</si>
  <si>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</si>
  <si>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</si>
  <si>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</si>
  <si>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</si>
  <si>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</si>
  <si>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</si>
  <si>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</si>
  <si>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</si>
  <si>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</si>
  <si>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</si>
  <si>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</si>
  <si>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</si>
  <si>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</si>
  <si>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</si>
  <si>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</si>
  <si>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</si>
  <si>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</si>
  <si>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</si>
  <si>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</si>
  <si>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</si>
  <si>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</si>
  <si>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</si>
  <si>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</si>
  <si>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</si>
  <si>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</si>
  <si>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</si>
  <si>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</si>
  <si>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</si>
  <si>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</si>
  <si>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</si>
  <si>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</si>
  <si>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</si>
  <si>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</si>
  <si>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</si>
  <si>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</si>
  <si>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</si>
  <si>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</si>
  <si>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</si>
  <si>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</si>
  <si>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</si>
  <si>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</si>
  <si>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</si>
  <si>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</si>
  <si>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</si>
  <si>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</si>
  <si>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</si>
  <si>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</si>
  <si>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</si>
  <si>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</si>
  <si>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</si>
  <si>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</si>
  <si>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</si>
  <si>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</si>
  <si>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</si>
  <si>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</si>
  <si>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</si>
  <si>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</si>
  <si>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</si>
  <si>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</si>
  <si>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</si>
  <si>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</si>
  <si>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</si>
  <si>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</si>
  <si>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</si>
  <si>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</si>
  <si>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</si>
  <si>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</si>
  <si>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</si>
  <si>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</si>
  <si>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</si>
  <si>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</si>
  <si>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</si>
  <si>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</si>
  <si>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</si>
  <si>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</si>
  <si>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</si>
  <si>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</si>
  <si>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</si>
  <si>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</si>
  <si>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</si>
  <si>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</si>
  <si>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</si>
  <si>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</si>
  <si>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</si>
  <si>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</si>
  <si>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</si>
  <si>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</si>
  <si>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</si>
  <si>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</si>
  <si>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</si>
  <si>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</si>
  <si>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</si>
  <si>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</si>
  <si>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</si>
  <si>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</si>
  <si>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</si>
  <si>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</si>
  <si>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</si>
  <si>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</si>
  <si>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</si>
  <si>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</si>
  <si>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</si>
  <si>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</si>
  <si>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</si>
  <si>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</si>
  <si>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</si>
  <si>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</si>
  <si>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</si>
  <si>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</si>
  <si>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</si>
  <si>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</si>
  <si>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</si>
  <si>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</si>
  <si>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</si>
  <si>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</si>
  <si>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</si>
  <si>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</si>
  <si>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</si>
  <si>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</si>
  <si>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</si>
  <si>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</si>
  <si>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</si>
  <si>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</si>
  <si>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</si>
  <si>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</si>
  <si>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</si>
  <si>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</si>
  <si>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</si>
  <si>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</si>
  <si>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</si>
  <si>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</si>
  <si>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</si>
  <si>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</si>
  <si>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</si>
  <si>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</si>
  <si>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</si>
  <si>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</si>
  <si>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</si>
  <si>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</si>
  <si>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</si>
  <si>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</si>
  <si>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</si>
  <si>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</si>
  <si>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</si>
  <si>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</si>
  <si>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</si>
  <si>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</si>
  <si>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</si>
  <si>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</si>
  <si>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</si>
  <si>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</si>
  <si>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</si>
  <si>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</si>
  <si>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</si>
  <si>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</si>
  <si>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</si>
  <si>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</si>
  <si>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</si>
  <si>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</si>
  <si>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</si>
  <si>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</si>
  <si>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</si>
  <si>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</si>
  <si>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</si>
  <si>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</si>
  <si>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</si>
  <si>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</si>
  <si>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</si>
  <si>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</si>
  <si>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</si>
  <si>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</si>
  <si>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</si>
  <si>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</si>
  <si>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</si>
  <si>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</si>
  <si>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</si>
  <si>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</si>
  <si>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</si>
  <si>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</si>
  <si>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</si>
  <si>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</si>
  <si>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</si>
  <si>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</si>
  <si>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</si>
  <si>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</si>
  <si>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</si>
  <si>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</si>
  <si>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</si>
  <si>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</si>
  <si>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</si>
  <si>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</si>
  <si>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</si>
  <si>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</si>
  <si>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</si>
  <si>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</si>
  <si>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</si>
  <si>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</si>
  <si>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</si>
  <si>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</si>
  <si>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</si>
  <si>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</si>
  <si>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</si>
  <si>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</si>
  <si>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</si>
  <si>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</si>
  <si>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</si>
  <si>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</si>
  <si>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</si>
  <si>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</si>
  <si>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</si>
  <si>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</si>
  <si>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</si>
  <si>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</si>
  <si>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</si>
  <si>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</si>
  <si>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</si>
  <si>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</si>
  <si>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</si>
  <si>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</si>
  <si>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</si>
  <si>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</si>
  <si>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</si>
  <si>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</si>
  <si>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</si>
  <si>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</si>
  <si>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</si>
  <si>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</si>
  <si>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</si>
  <si>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</si>
  <si>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</si>
  <si>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</si>
  <si>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</si>
  <si>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</si>
  <si>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</si>
  <si>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</si>
  <si>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</si>
  <si>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</si>
  <si>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</si>
  <si>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</si>
  <si>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</si>
  <si>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</si>
  <si>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</si>
  <si>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</si>
  <si>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</si>
  <si>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</si>
  <si>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</si>
  <si>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</si>
  <si>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</si>
  <si>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</si>
  <si>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</si>
  <si>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</si>
  <si>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</si>
  <si>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</si>
  <si>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</si>
  <si>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</si>
  <si>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</si>
  <si>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</si>
  <si>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</si>
  <si>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</si>
  <si>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</si>
  <si>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</si>
  <si>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</si>
  <si>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</si>
  <si>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</si>
  <si>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</si>
  <si>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</si>
  <si>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</si>
  <si>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</si>
  <si>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</si>
  <si>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</si>
  <si>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</si>
  <si>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</si>
  <si>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</si>
  <si>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</si>
  <si>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</si>
  <si>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</si>
  <si>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</si>
  <si>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</si>
  <si>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</si>
  <si>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</si>
  <si>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</si>
  <si>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</si>
  <si>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</si>
  <si>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</si>
  <si>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</si>
  <si>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</si>
  <si>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</si>
  <si>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</si>
  <si>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</si>
  <si>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</si>
  <si>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</si>
  <si>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</si>
  <si>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</si>
  <si>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</si>
  <si>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</si>
  <si>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</si>
  <si>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</si>
  <si>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</si>
  <si>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</si>
  <si>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</si>
  <si>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</si>
  <si>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</si>
  <si>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</si>
  <si>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</si>
  <si>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</si>
  <si>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</si>
  <si>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</si>
  <si>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</si>
  <si>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</si>
  <si>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</si>
  <si>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</si>
  <si>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</si>
  <si>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</si>
  <si>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</si>
  <si>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</si>
  <si>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</si>
  <si>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</si>
  <si>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</si>
  <si>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</si>
  <si>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</si>
  <si>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</si>
  <si>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</si>
  <si>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</si>
  <si>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</si>
  <si>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</si>
  <si>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</si>
  <si>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</si>
  <si>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</si>
  <si>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</si>
  <si>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</si>
  <si>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</si>
  <si>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</si>
  <si>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</si>
  <si>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</si>
  <si>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</si>
  <si>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</si>
  <si>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</si>
  <si>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</si>
  <si>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</si>
  <si>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</si>
  <si>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</si>
  <si>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</si>
  <si>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</si>
  <si>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</si>
  <si>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</si>
  <si>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</si>
  <si>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</si>
  <si>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</si>
  <si>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</si>
  <si>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</si>
  <si>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</si>
  <si>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</si>
  <si>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</si>
  <si>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</si>
  <si>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</si>
  <si>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</si>
  <si>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</si>
  <si>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</si>
  <si>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</si>
  <si>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</si>
  <si>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</si>
  <si>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</si>
  <si>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</si>
  <si>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</si>
  <si>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</si>
  <si>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</si>
  <si>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</si>
  <si>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</si>
  <si>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</si>
  <si>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</si>
  <si>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</si>
  <si>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</si>
  <si>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</si>
  <si>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</si>
  <si>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</si>
  <si>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</si>
  <si>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</si>
  <si>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</si>
  <si>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</si>
  <si>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</si>
  <si>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</si>
  <si>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</si>
  <si>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</si>
  <si>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</si>
  <si>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</si>
  <si>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</si>
  <si>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</si>
  <si>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</si>
  <si>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</si>
  <si>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</si>
  <si>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</si>
  <si>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</si>
  <si>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</si>
  <si>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</si>
  <si>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</si>
  <si>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</si>
  <si>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</si>
  <si>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</si>
  <si>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</si>
  <si>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</si>
  <si>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</si>
  <si>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</si>
  <si>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</si>
  <si>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</si>
  <si>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</si>
  <si>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</si>
  <si>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</si>
  <si>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</si>
  <si>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</si>
  <si>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</si>
  <si>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</si>
  <si>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</si>
  <si>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</si>
  <si>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</si>
  <si>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</si>
  <si>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</si>
  <si>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</si>
  <si>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</si>
  <si>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</si>
  <si>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</si>
  <si>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</si>
  <si>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</si>
  <si>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</si>
  <si>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</si>
  <si>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</si>
  <si>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</si>
  <si>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</si>
  <si>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</si>
  <si>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</si>
  <si>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</si>
  <si>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</si>
  <si>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</si>
  <si>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</si>
  <si>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</si>
  <si>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</si>
  <si>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</si>
  <si>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</si>
  <si>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</si>
  <si>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</si>
  <si>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</si>
  <si>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</si>
  <si>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</si>
  <si>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</si>
  <si>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</si>
  <si>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</si>
  <si>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</si>
  <si>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</si>
  <si>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</si>
  <si>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</si>
  <si>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</si>
  <si>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</si>
  <si>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</si>
  <si>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</si>
  <si>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</si>
  <si>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</si>
  <si>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</si>
  <si>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</si>
  <si>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</si>
  <si>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</si>
  <si>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</si>
  <si>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</si>
  <si>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</si>
  <si>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</si>
  <si>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</si>
  <si>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</si>
  <si>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</si>
  <si>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</si>
  <si>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</si>
  <si>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</si>
  <si>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</si>
  <si>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</si>
  <si>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</si>
  <si>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</si>
  <si>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</si>
  <si>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</si>
  <si>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</si>
  <si>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</si>
  <si>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</si>
  <si>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</si>
  <si>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</si>
  <si>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</si>
  <si>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</si>
  <si>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</si>
  <si>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</si>
  <si>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</si>
  <si>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</si>
  <si>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</si>
  <si>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</si>
  <si>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</si>
  <si>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</si>
  <si>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</si>
  <si>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</si>
  <si>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</si>
  <si>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</si>
  <si>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</si>
  <si>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</si>
  <si>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</si>
  <si>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</si>
  <si>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</si>
  <si>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</si>
  <si>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</si>
  <si>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</si>
  <si>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</si>
  <si>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</si>
  <si>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</si>
  <si>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</si>
  <si>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</si>
  <si>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</si>
  <si>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</si>
  <si>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</si>
  <si>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</si>
  <si>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</si>
  <si>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</si>
  <si>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</si>
  <si>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</si>
  <si>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</si>
  <si>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</si>
  <si>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</si>
  <si>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</si>
  <si>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</si>
  <si>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</si>
  <si>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</si>
  <si>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</si>
  <si>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</si>
  <si>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</si>
  <si>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</si>
  <si>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</si>
  <si>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</si>
  <si>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</si>
  <si>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</si>
  <si>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</si>
  <si>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</si>
  <si>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</si>
  <si>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</si>
  <si>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</si>
  <si>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</si>
  <si>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</si>
  <si>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</si>
  <si>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</si>
  <si>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</si>
  <si>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</si>
  <si>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</si>
  <si>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</si>
  <si>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</si>
  <si>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</si>
  <si>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</si>
  <si>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</si>
  <si>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</si>
  <si>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</si>
  <si>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</si>
  <si>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</si>
  <si>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</si>
  <si>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</si>
  <si>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</si>
  <si>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</si>
  <si>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</si>
  <si>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</si>
  <si>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</si>
  <si>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</si>
  <si>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</si>
  <si>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</si>
  <si>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</si>
  <si>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</si>
  <si>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</si>
  <si>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</si>
  <si>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</si>
  <si>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</si>
  <si>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</si>
  <si>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</si>
  <si>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</si>
  <si>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</si>
  <si>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</si>
  <si>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</si>
  <si>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</si>
  <si>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</si>
  <si>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</si>
  <si>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</si>
  <si>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</si>
  <si>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</si>
  <si>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</si>
  <si>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</si>
  <si>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</si>
  <si>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</si>
  <si>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</si>
  <si>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</si>
  <si>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</si>
  <si>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</si>
  <si>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</si>
  <si>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</si>
  <si>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</si>
  <si>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</si>
  <si>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</si>
  <si>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</si>
  <si>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</si>
  <si>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</si>
  <si>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</si>
  <si>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</si>
  <si>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</si>
  <si>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</si>
  <si>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</si>
  <si>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</si>
  <si>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</si>
  <si>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</si>
  <si>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</si>
  <si>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</si>
  <si>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</si>
  <si>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</si>
  <si>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</si>
  <si>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</si>
  <si>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</si>
  <si>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</si>
  <si>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</si>
  <si>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</si>
  <si>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</si>
  <si>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</si>
  <si>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</si>
  <si>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</si>
  <si>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</si>
  <si>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</si>
  <si>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</si>
  <si>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</si>
  <si>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</si>
  <si>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</si>
  <si>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</si>
  <si>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</si>
  <si>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</si>
  <si>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</si>
  <si>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</si>
  <si>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</si>
  <si>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</si>
  <si>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</si>
  <si>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</si>
  <si>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</si>
  <si>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</si>
  <si>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</si>
  <si>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</si>
  <si>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</si>
  <si>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</si>
  <si>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</si>
  <si>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</si>
  <si>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</si>
  <si>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</si>
  <si>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</si>
  <si>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</si>
  <si>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</si>
  <si>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</si>
  <si>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</si>
  <si>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</si>
  <si>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</si>
  <si>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</si>
  <si>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</si>
  <si>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</si>
  <si>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</si>
  <si>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</si>
  <si>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</si>
  <si>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</si>
  <si>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</si>
  <si>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</si>
  <si>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</si>
  <si>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</si>
  <si>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</si>
  <si>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</si>
  <si>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</si>
  <si>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</si>
  <si>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</si>
  <si>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</si>
  <si>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</si>
  <si>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</si>
  <si>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</si>
  <si>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</si>
  <si>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</si>
  <si>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</si>
  <si>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</si>
  <si>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</si>
  <si>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</si>
  <si>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</si>
  <si>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</si>
  <si>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</si>
  <si>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</si>
  <si>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</si>
  <si>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</si>
  <si>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</si>
  <si>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</si>
  <si>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</si>
  <si>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</si>
  <si>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</si>
  <si>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</si>
  <si>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</si>
  <si>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</si>
  <si>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</si>
  <si>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</si>
  <si>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</si>
  <si>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</si>
  <si>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</si>
  <si>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</si>
  <si>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</si>
  <si>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</si>
  <si>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</si>
  <si>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</si>
  <si>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</si>
  <si>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</si>
  <si>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</si>
  <si>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</si>
  <si>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</si>
  <si>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</si>
  <si>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</si>
  <si>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</si>
  <si>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</si>
  <si>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</si>
  <si>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</si>
  <si>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</si>
  <si>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</si>
  <si>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</si>
  <si>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</si>
  <si>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</si>
  <si>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</si>
  <si>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</si>
  <si>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</si>
  <si>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</si>
  <si>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</si>
  <si>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</si>
  <si>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</si>
  <si>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</si>
  <si>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</si>
  <si>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</si>
  <si>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</si>
  <si>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</si>
  <si>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</si>
  <si>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</si>
  <si>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</si>
  <si>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</si>
  <si>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</si>
  <si>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</si>
  <si>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</si>
  <si>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</si>
  <si>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</si>
  <si>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</si>
  <si>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</si>
  <si>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</si>
  <si>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</si>
  <si>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</si>
  <si>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</si>
  <si>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</si>
  <si>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</si>
  <si>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</si>
  <si>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</si>
  <si>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</si>
  <si>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</si>
  <si>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</si>
  <si>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</si>
  <si>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</si>
  <si>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</si>
  <si>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</si>
  <si>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</si>
  <si>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</si>
  <si>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</si>
  <si>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</si>
  <si>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</si>
  <si>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</si>
  <si>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</si>
  <si>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</si>
  <si>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</si>
  <si>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</si>
  <si>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</si>
  <si>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</si>
  <si>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</si>
  <si>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</si>
  <si>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</si>
  <si>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</si>
  <si>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</si>
  <si>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</si>
  <si>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</si>
  <si>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</si>
  <si>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</si>
  <si>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</si>
  <si>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</si>
  <si>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</si>
  <si>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</si>
  <si>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</si>
  <si>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</si>
  <si>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</si>
  <si>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</si>
  <si>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</si>
  <si>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</si>
  <si>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</si>
  <si>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</si>
  <si>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</si>
  <si>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</si>
  <si>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</si>
  <si>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</si>
  <si>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</si>
  <si>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</si>
  <si>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</si>
  <si>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</si>
  <si>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</si>
  <si>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</si>
  <si>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</si>
  <si>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</si>
  <si>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</si>
  <si>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</si>
  <si>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</si>
  <si>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</si>
  <si>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</si>
  <si>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</si>
  <si>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</si>
  <si>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</si>
  <si>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</si>
  <si>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</si>
  <si>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</si>
  <si>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</si>
  <si>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</si>
  <si>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</si>
  <si>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</si>
  <si>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</si>
  <si>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</si>
  <si>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</si>
  <si>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</si>
  <si>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</si>
  <si>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</si>
  <si>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</si>
  <si>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</si>
  <si>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</si>
  <si>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</si>
  <si>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</si>
  <si>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</si>
  <si>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</si>
  <si>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</si>
  <si>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</si>
  <si>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</si>
  <si>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</si>
  <si>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</si>
  <si>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</si>
  <si>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</si>
  <si>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</si>
  <si>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</si>
  <si>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</si>
  <si>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</si>
  <si>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</si>
  <si>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</si>
  <si>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</si>
  <si>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</si>
  <si>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</si>
  <si>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</si>
  <si>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</si>
  <si>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</si>
  <si>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</si>
  <si>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</si>
  <si>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</si>
  <si>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</si>
  <si>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</si>
  <si>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</si>
  <si>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</si>
  <si>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</si>
  <si>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</si>
  <si>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</si>
  <si>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</si>
  <si>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</si>
  <si>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</si>
  <si>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</si>
  <si>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</si>
  <si>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</si>
  <si>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</si>
  <si>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</si>
  <si>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</si>
  <si>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</si>
  <si>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</si>
  <si>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</si>
  <si>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</si>
  <si>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</si>
  <si>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</si>
  <si>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</si>
  <si>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</si>
  <si>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</si>
  <si>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</si>
  <si>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</si>
  <si>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</si>
  <si>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</si>
  <si>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</si>
  <si>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</si>
  <si>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</si>
  <si>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</si>
  <si>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</si>
  <si>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</si>
  <si>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</si>
  <si>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</si>
  <si>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</si>
  <si>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</si>
  <si>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</si>
  <si>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</si>
  <si>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</si>
  <si>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</si>
  <si>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</si>
  <si>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</si>
  <si>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</si>
  <si>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</si>
  <si>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</si>
  <si>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</si>
  <si>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</si>
  <si>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</si>
  <si>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</si>
  <si>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</si>
  <si>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</si>
  <si>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</si>
  <si>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</si>
  <si>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</si>
  <si>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</si>
  <si>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</si>
  <si>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</si>
  <si>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</si>
  <si>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</si>
  <si>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</si>
  <si>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</si>
  <si>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</si>
  <si>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</si>
  <si>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</si>
  <si>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</si>
  <si>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</si>
  <si>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</si>
  <si>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</si>
  <si>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</si>
  <si>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</si>
  <si>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</si>
  <si>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</si>
  <si>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</si>
  <si>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</si>
  <si>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</si>
  <si>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</si>
  <si>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</si>
  <si>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</si>
  <si>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</si>
  <si>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</si>
  <si>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</si>
  <si>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</si>
  <si>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</si>
  <si>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</si>
  <si>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</si>
  <si>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</si>
  <si>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</si>
  <si>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</si>
  <si>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</si>
  <si>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</si>
  <si>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</si>
  <si>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</si>
  <si>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</si>
  <si>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</si>
  <si>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</si>
  <si>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</si>
  <si>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</si>
  <si>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</si>
  <si>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</si>
  <si>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</si>
  <si>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</si>
  <si>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</si>
  <si>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</si>
  <si>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</si>
  <si>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</si>
  <si>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</si>
  <si>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</si>
  <si>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</si>
  <si>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</si>
  <si>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</si>
  <si>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</si>
  <si>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</si>
  <si>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</si>
  <si>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</si>
  <si>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</si>
  <si>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</si>
  <si>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</si>
  <si>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</si>
  <si>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</si>
  <si>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</si>
  <si>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</si>
  <si>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</si>
  <si>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</si>
  <si>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</si>
  <si>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</si>
  <si>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</si>
  <si>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</si>
  <si>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</si>
  <si>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</si>
  <si>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</si>
  <si>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</si>
  <si>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</si>
  <si>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</si>
  <si>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</si>
  <si>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</si>
  <si>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</si>
  <si>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</si>
  <si>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</si>
  <si>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</si>
  <si>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</si>
  <si>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</si>
  <si>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</si>
  <si>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</si>
  <si>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</si>
  <si>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</si>
  <si>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</si>
  <si>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</si>
  <si>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</si>
  <si>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</si>
  <si>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</si>
  <si>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</si>
  <si>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</si>
  <si>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</si>
  <si>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</si>
  <si>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</si>
  <si>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</si>
  <si>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</si>
  <si>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</si>
  <si>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</si>
  <si>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</si>
  <si>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</si>
  <si>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</si>
  <si>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</si>
  <si>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</si>
  <si>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</si>
  <si>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</si>
  <si>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</si>
  <si>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</si>
  <si>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</si>
  <si>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</si>
  <si>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</si>
  <si>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</si>
  <si>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</si>
  <si>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</si>
  <si>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</si>
  <si>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</si>
  <si>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</si>
  <si>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</si>
  <si>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</si>
  <si>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</si>
  <si>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</si>
  <si>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</si>
  <si>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</si>
  <si>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</si>
  <si>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</si>
  <si>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</si>
  <si>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</si>
  <si>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</si>
  <si>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</si>
  <si>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</si>
  <si>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</si>
  <si>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</si>
  <si>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</si>
  <si>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</si>
  <si>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</si>
  <si>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</si>
  <si>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</si>
  <si>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</si>
  <si>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</si>
  <si>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</si>
  <si>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</si>
  <si>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</si>
  <si>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</si>
  <si>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</si>
  <si>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</si>
  <si>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</si>
  <si>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</si>
  <si>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</si>
  <si>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</si>
  <si>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</si>
  <si>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</si>
  <si>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</si>
  <si>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</si>
  <si>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</si>
  <si>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</si>
  <si>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</si>
  <si>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</si>
  <si>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</si>
  <si>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</si>
  <si>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</si>
  <si>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</si>
  <si>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</si>
  <si>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</si>
  <si>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</si>
  <si>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</si>
  <si>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</si>
  <si>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</si>
  <si>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</si>
  <si>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</si>
  <si>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</si>
  <si>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</si>
  <si>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</si>
  <si>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</si>
  <si>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</si>
  <si>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</si>
  <si>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</si>
  <si>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</si>
  <si>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</si>
  <si>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</si>
  <si>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</si>
  <si>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</si>
  <si>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</si>
  <si>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</si>
  <si>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</si>
  <si>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</si>
  <si>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</si>
  <si>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</si>
  <si>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</si>
  <si>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</si>
  <si>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</si>
  <si>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</si>
  <si>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</si>
  <si>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</si>
  <si>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</si>
  <si>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</si>
  <si>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</si>
  <si>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</si>
  <si>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</si>
  <si>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</si>
  <si>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</si>
  <si>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</si>
  <si>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</si>
  <si>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</si>
  <si>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</si>
  <si>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</si>
  <si>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</si>
  <si>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</si>
  <si>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</si>
  <si>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</si>
  <si>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</si>
  <si>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</si>
  <si>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</si>
  <si>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</si>
  <si>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</si>
  <si>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</si>
  <si>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</si>
  <si>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</si>
  <si>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</si>
  <si>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</si>
  <si>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</si>
  <si>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</si>
  <si>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</si>
  <si>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</si>
  <si>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</si>
  <si>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</si>
  <si>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</si>
  <si>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</si>
  <si>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</si>
  <si>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</si>
  <si>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</si>
  <si>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</si>
  <si>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</si>
  <si>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</si>
  <si>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</si>
  <si>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</si>
  <si>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</si>
  <si>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</si>
  <si>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</si>
  <si>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</si>
  <si>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</si>
  <si>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</si>
  <si>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</si>
  <si>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</si>
  <si>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</si>
  <si>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</si>
  <si>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</si>
  <si>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</si>
  <si>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</si>
  <si>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</si>
  <si>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</si>
  <si>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</si>
  <si>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</si>
  <si>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</si>
  <si>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</si>
  <si>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</si>
  <si>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</si>
  <si>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</si>
  <si>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</si>
  <si>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</si>
  <si>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</si>
  <si>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</si>
  <si>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</si>
  <si>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</si>
  <si>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</si>
  <si>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</si>
  <si>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</si>
  <si>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</si>
  <si>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</si>
  <si>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</si>
  <si>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</si>
  <si>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</si>
  <si>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</si>
  <si>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</si>
  <si>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</si>
  <si>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</si>
  <si>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</si>
  <si>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</si>
  <si>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</si>
  <si>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</si>
  <si>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</si>
  <si>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</si>
  <si>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</si>
  <si>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</si>
  <si>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</si>
  <si>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</si>
  <si>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</si>
  <si>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</si>
  <si>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</si>
  <si>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</si>
  <si>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</si>
  <si>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</si>
  <si>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</si>
  <si>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</si>
  <si>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</si>
  <si>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</si>
  <si>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</si>
  <si>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</si>
  <si>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</si>
  <si>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</si>
  <si>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</si>
  <si>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</si>
  <si>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</si>
  <si>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</si>
  <si>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</si>
  <si>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</si>
  <si>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</si>
  <si>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</si>
  <si>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</si>
  <si>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</si>
  <si>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</si>
  <si>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</si>
  <si>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</si>
  <si>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</si>
  <si>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</si>
  <si>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</si>
  <si>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</si>
  <si>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</si>
  <si>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</si>
  <si>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</si>
  <si>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</si>
  <si>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</si>
  <si>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</si>
  <si>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</si>
  <si>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</si>
  <si>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</si>
  <si>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</si>
  <si>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</si>
  <si>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</si>
  <si>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</si>
  <si>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</si>
  <si>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</si>
  <si>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</si>
  <si>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</si>
  <si>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</si>
  <si>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</si>
  <si>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</si>
  <si>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</si>
  <si>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</si>
  <si>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</si>
  <si>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</si>
  <si>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</si>
  <si>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</si>
  <si>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</si>
  <si>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</si>
  <si>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</si>
  <si>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</si>
  <si>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</si>
  <si>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</si>
  <si>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</si>
  <si>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</si>
  <si>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</si>
  <si>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</si>
  <si>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</si>
  <si>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</si>
  <si>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</si>
  <si>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</si>
  <si>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</si>
  <si>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</si>
  <si>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</si>
  <si>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</si>
  <si>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</si>
  <si>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</si>
  <si>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</si>
  <si>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</si>
  <si>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</si>
  <si>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</si>
  <si>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</si>
  <si>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</si>
  <si>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</si>
  <si>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</si>
  <si>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</si>
  <si>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</si>
  <si>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</si>
  <si>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</si>
  <si>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</si>
  <si>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</si>
  <si>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</si>
  <si>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</si>
  <si>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</si>
  <si>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</si>
  <si>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</si>
  <si>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</si>
  <si>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</si>
  <si>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</si>
  <si>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</si>
  <si>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</si>
  <si>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</si>
  <si>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</si>
  <si>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</si>
  <si>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</si>
  <si>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</si>
  <si>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</si>
  <si>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</si>
  <si>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</si>
  <si>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</si>
  <si>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</si>
  <si>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</si>
  <si>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</si>
  <si>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</si>
  <si>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</si>
  <si>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</si>
  <si>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</si>
  <si>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</si>
  <si>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</si>
  <si>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</si>
  <si>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</si>
  <si>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</si>
  <si>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</si>
  <si>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</si>
  <si>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</si>
  <si>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</si>
  <si>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</si>
  <si>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</si>
  <si>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</si>
  <si>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</si>
  <si>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</si>
  <si>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</si>
  <si>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</si>
  <si>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</si>
  <si>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</si>
  <si>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</si>
  <si>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</si>
  <si>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</si>
  <si>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</si>
  <si>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</si>
  <si>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</si>
  <si>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</si>
  <si>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</si>
  <si>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</si>
  <si>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</si>
  <si>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</si>
  <si>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</si>
  <si>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</si>
  <si>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</si>
  <si>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</si>
  <si>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</si>
  <si>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</si>
  <si>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</si>
  <si>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</si>
  <si>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</si>
  <si>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</si>
  <si>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</si>
  <si>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</si>
  <si>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</si>
  <si>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</si>
  <si>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</si>
  <si>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</si>
  <si>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</si>
  <si>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</si>
  <si>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</si>
  <si>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</si>
  <si>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</si>
  <si>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</si>
  <si>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</si>
  <si>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</si>
  <si>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</si>
  <si>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</si>
  <si>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</si>
  <si>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</si>
  <si>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</si>
  <si>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</si>
  <si>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</si>
  <si>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</si>
  <si>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</si>
  <si>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</si>
  <si>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</si>
  <si>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</si>
  <si>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</si>
  <si>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</si>
  <si>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</si>
  <si>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</si>
  <si>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</si>
  <si>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</si>
  <si>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</si>
  <si>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</si>
  <si>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</si>
  <si>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</si>
  <si>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</si>
  <si>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</si>
  <si>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</si>
  <si>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</si>
  <si>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</si>
  <si>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</si>
  <si>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</si>
  <si>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</si>
  <si>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</si>
  <si>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</si>
  <si>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</si>
  <si>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</si>
  <si>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</si>
  <si>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</si>
  <si>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</si>
  <si>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</si>
  <si>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</si>
  <si>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</si>
  <si>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</si>
  <si>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</si>
  <si>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</si>
  <si>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</si>
  <si>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</si>
  <si>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</si>
  <si>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</si>
  <si>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</si>
  <si>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</si>
  <si>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</si>
  <si>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</si>
  <si>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</si>
  <si>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</si>
  <si>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</si>
  <si>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</si>
  <si>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</si>
  <si>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</si>
  <si>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</si>
  <si>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</si>
  <si>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</si>
  <si>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</si>
  <si>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</si>
  <si>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</si>
  <si>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</si>
  <si>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</si>
  <si>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</si>
  <si>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</si>
  <si>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</si>
  <si>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</si>
  <si>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</si>
  <si>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</si>
  <si>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</si>
  <si>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</si>
  <si>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</si>
  <si>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</si>
  <si>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</si>
  <si>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</si>
  <si>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</si>
  <si>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</si>
  <si>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</si>
  <si>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</si>
  <si>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</si>
  <si>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</si>
  <si>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</si>
  <si>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</si>
  <si>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</si>
  <si>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</si>
  <si>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</si>
  <si>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</si>
  <si>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</si>
  <si>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</si>
  <si>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</si>
  <si>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</si>
  <si>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</si>
  <si>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</si>
  <si>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</si>
  <si>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</si>
  <si>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</si>
  <si>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</si>
  <si>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</si>
  <si>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</si>
  <si>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</si>
  <si>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</si>
  <si>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</si>
  <si>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</si>
  <si>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</si>
  <si>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</si>
  <si>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</si>
  <si>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</si>
  <si>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</si>
  <si>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</si>
  <si>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</si>
  <si>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</si>
  <si>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</si>
  <si>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</si>
  <si>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</si>
  <si>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</si>
  <si>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</si>
  <si>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</si>
  <si>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</si>
  <si>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</si>
  <si>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</si>
  <si>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</si>
  <si>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</si>
  <si>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</si>
  <si>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</si>
  <si>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</si>
  <si>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</si>
  <si>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</si>
  <si>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</si>
  <si>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</si>
  <si>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</si>
  <si>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</si>
  <si>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</si>
  <si>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</si>
  <si>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</si>
  <si>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</si>
  <si>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</si>
  <si>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</si>
  <si>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</si>
  <si>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</si>
  <si>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</si>
  <si>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</si>
  <si>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</si>
  <si>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</si>
  <si>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</si>
  <si>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</si>
  <si>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</si>
  <si>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</si>
  <si>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</si>
  <si>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</si>
  <si>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</si>
  <si>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</si>
  <si>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</si>
  <si>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</si>
  <si>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</si>
  <si>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</si>
  <si>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</si>
  <si>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</si>
  <si>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</si>
  <si>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</si>
  <si>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</si>
  <si>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</si>
  <si>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</si>
  <si>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</si>
  <si>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</si>
  <si>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</si>
  <si>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</si>
  <si>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</si>
  <si>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</si>
  <si>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</si>
  <si>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</si>
  <si>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</si>
  <si>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</si>
  <si>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</si>
  <si>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</si>
  <si>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</si>
  <si>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</si>
  <si>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</si>
  <si>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</si>
  <si>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</si>
  <si>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</si>
  <si>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</si>
  <si>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</si>
  <si>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</si>
  <si>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</si>
  <si>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</si>
  <si>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</si>
  <si>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</si>
  <si>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</si>
  <si>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</si>
  <si>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</si>
  <si>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</si>
  <si>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</si>
  <si>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</si>
  <si>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</si>
  <si>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</si>
  <si>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</si>
  <si>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</si>
  <si>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</si>
  <si>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</si>
  <si>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</si>
  <si>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</si>
  <si>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</si>
  <si>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</si>
  <si>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</si>
  <si>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</si>
  <si>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</si>
  <si>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</si>
  <si>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</si>
  <si>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</si>
  <si>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</si>
  <si>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</si>
  <si>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</si>
  <si>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</si>
  <si>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</si>
  <si>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</si>
  <si>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</si>
  <si>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</si>
  <si>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</si>
  <si>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</si>
  <si>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</si>
  <si>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</si>
  <si>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</si>
  <si>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</si>
  <si>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</si>
  <si>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</si>
  <si>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</si>
  <si>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</si>
  <si>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</si>
  <si>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</si>
  <si>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</si>
  <si>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</si>
  <si>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</si>
  <si>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</si>
  <si>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</si>
  <si>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</si>
  <si>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</si>
  <si>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</si>
  <si>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</si>
  <si>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</si>
  <si>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</si>
  <si>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</si>
  <si>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</si>
  <si>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</si>
  <si>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</si>
  <si>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</si>
  <si>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</si>
  <si>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</si>
  <si>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</si>
  <si>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</si>
  <si>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</si>
  <si>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</si>
  <si>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</si>
  <si>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</si>
  <si>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</si>
  <si>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</si>
  <si>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</si>
  <si>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</si>
  <si>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</si>
  <si>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</si>
  <si>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</si>
  <si>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</si>
  <si>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</si>
  <si>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</si>
  <si>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</si>
  <si>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</si>
  <si>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</si>
  <si>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</si>
  <si>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</si>
  <si>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</si>
  <si>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</si>
  <si>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</si>
  <si>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</si>
  <si>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</si>
  <si>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</si>
  <si>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</si>
  <si>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</si>
  <si>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</si>
  <si>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</si>
  <si>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</si>
  <si>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</si>
  <si>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</si>
  <si>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</si>
  <si>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</si>
  <si>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</si>
  <si>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</si>
  <si>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</si>
  <si>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</si>
  <si>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</si>
  <si>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</si>
  <si>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</si>
  <si>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</si>
  <si>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</si>
  <si>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</si>
  <si>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</si>
  <si>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</si>
  <si>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</si>
  <si>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</si>
  <si>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</si>
  <si>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</si>
  <si>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</si>
  <si>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</si>
  <si>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</si>
  <si>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</si>
  <si>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</si>
  <si>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</si>
  <si>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</si>
  <si>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</si>
  <si>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</si>
  <si>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</si>
  <si>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</si>
  <si>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</si>
  <si>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</si>
  <si>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</si>
  <si>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</si>
  <si>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</si>
  <si>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</si>
  <si>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</si>
  <si>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</si>
  <si>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</si>
  <si>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</si>
  <si>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</si>
  <si>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</si>
  <si>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</si>
  <si>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</si>
  <si>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</si>
  <si>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</si>
  <si>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</si>
  <si>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</si>
  <si>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</si>
  <si>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</si>
  <si>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</si>
  <si>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</si>
  <si>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</si>
  <si>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</si>
  <si>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</si>
  <si>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</si>
  <si>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</si>
  <si>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</si>
  <si>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</si>
  <si>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</si>
  <si>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</si>
  <si>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</si>
  <si>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</si>
  <si>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</si>
  <si>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</si>
  <si>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</si>
  <si>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</si>
  <si>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</si>
  <si>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</si>
  <si>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</si>
  <si>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</si>
  <si>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</si>
  <si>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</si>
  <si>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</si>
  <si>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</si>
  <si>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</si>
  <si>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</si>
  <si>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</si>
  <si>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</si>
  <si>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</si>
  <si>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</si>
  <si>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</si>
  <si>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</si>
  <si>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</si>
  <si>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</si>
  <si>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</si>
  <si>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</si>
  <si>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</si>
  <si>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</si>
  <si>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</si>
  <si>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</si>
  <si>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</si>
  <si>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</si>
  <si>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</si>
  <si>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</si>
  <si>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</si>
  <si>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</si>
  <si>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</si>
  <si>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</si>
  <si>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</si>
  <si>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</si>
  <si>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</si>
  <si>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</si>
  <si>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</si>
  <si>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</si>
  <si>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</si>
  <si>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</si>
  <si>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</si>
  <si>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</si>
  <si>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</si>
  <si>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</si>
  <si>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</si>
  <si>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</si>
  <si>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</si>
  <si>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</si>
  <si>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</si>
  <si>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</si>
  <si>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</si>
  <si>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</si>
  <si>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</si>
  <si>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</si>
  <si>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</si>
  <si>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</si>
  <si>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</si>
  <si>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</si>
  <si>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</si>
  <si>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</si>
  <si>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</si>
  <si>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</si>
  <si>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</si>
  <si>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</si>
  <si>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</si>
  <si>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</si>
  <si>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</si>
  <si>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</si>
  <si>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</si>
  <si>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</si>
  <si>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</si>
  <si>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</si>
  <si>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</si>
  <si>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</si>
  <si>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</si>
  <si>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</si>
  <si>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</si>
  <si>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</si>
  <si>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</si>
  <si>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</si>
  <si>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</si>
  <si>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</si>
  <si>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</si>
  <si>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</si>
  <si>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</si>
  <si>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</si>
  <si>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</si>
  <si>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</si>
  <si>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</si>
  <si>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</si>
  <si>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</si>
  <si>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</si>
  <si>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</si>
  <si>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</si>
  <si>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</si>
  <si>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</si>
  <si>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</si>
  <si>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</si>
  <si>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</si>
  <si>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</si>
  <si>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</si>
  <si>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</si>
  <si>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</si>
  <si>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</si>
  <si>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</si>
  <si>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</si>
  <si>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</si>
  <si>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</si>
  <si>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</si>
  <si>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</si>
  <si>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</si>
  <si>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</si>
  <si>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</si>
  <si>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</si>
  <si>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</si>
  <si>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</si>
  <si>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</si>
  <si>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</si>
  <si>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</si>
  <si>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</si>
  <si>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</si>
  <si>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</si>
  <si>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</si>
  <si>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</si>
  <si>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</si>
  <si>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</si>
  <si>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</si>
  <si>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</si>
  <si>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</si>
  <si>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</si>
  <si>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</si>
  <si>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</si>
  <si>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</si>
  <si>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</si>
  <si>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</si>
  <si>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</si>
  <si>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</si>
  <si>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</si>
  <si>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</si>
  <si>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</si>
  <si>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</si>
  <si>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</si>
  <si>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</si>
  <si>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</si>
  <si>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</si>
  <si>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</si>
  <si>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</si>
  <si>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</si>
  <si>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</si>
  <si>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</si>
  <si>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</si>
  <si>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</si>
  <si>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</si>
  <si>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</si>
  <si>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</si>
  <si>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</si>
  <si>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</si>
  <si>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</si>
  <si>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</si>
  <si>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</si>
  <si>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</si>
  <si>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</si>
  <si>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</si>
  <si>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</si>
  <si>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</si>
  <si>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</si>
  <si>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</si>
  <si>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</si>
  <si>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</si>
  <si>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</si>
  <si>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</si>
  <si>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</si>
  <si>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</si>
  <si>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</si>
  <si>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</si>
  <si>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</si>
  <si>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</si>
  <si>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</si>
  <si>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</si>
  <si>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</si>
  <si>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</si>
  <si>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</si>
  <si>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</si>
  <si>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</si>
  <si>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</si>
  <si>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</si>
  <si>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</si>
  <si>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</si>
  <si>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</si>
  <si>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</si>
  <si>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</si>
  <si>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</si>
  <si>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</si>
  <si>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</si>
  <si>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</si>
  <si>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</si>
  <si>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</si>
  <si>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</si>
  <si>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</si>
  <si>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</si>
  <si>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</si>
  <si>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</si>
  <si>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</si>
  <si>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</si>
  <si>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</si>
  <si>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</si>
  <si>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</si>
  <si>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</si>
  <si>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</si>
  <si>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</si>
  <si>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</si>
  <si>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</si>
  <si>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</si>
  <si>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</si>
  <si>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</si>
  <si>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</si>
  <si>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</si>
  <si>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</si>
  <si>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</si>
  <si>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</si>
  <si>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</si>
  <si>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</si>
  <si>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</si>
  <si>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</si>
  <si>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</si>
  <si>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</si>
  <si>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</si>
  <si>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</si>
  <si>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</si>
  <si>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</si>
  <si>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</si>
  <si>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</si>
  <si>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</si>
  <si>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</si>
  <si>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</si>
  <si>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</si>
  <si>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</si>
  <si>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</si>
  <si>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</si>
  <si>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</si>
  <si>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</si>
  <si>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</si>
  <si>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</si>
  <si>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</si>
  <si>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</si>
  <si>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</si>
  <si>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</si>
  <si>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</si>
  <si>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</si>
  <si>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</si>
  <si>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</si>
  <si>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</si>
  <si>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</si>
  <si>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</si>
  <si>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</si>
  <si>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</si>
  <si>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</si>
  <si>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</si>
  <si>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</si>
  <si>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</si>
  <si>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</si>
  <si>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</si>
  <si>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</si>
  <si>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</si>
  <si>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</si>
  <si>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</si>
  <si>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</si>
  <si>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</si>
  <si>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</si>
  <si>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</si>
  <si>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</si>
  <si>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</si>
  <si>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</si>
  <si>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</si>
  <si>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</si>
  <si>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</si>
  <si>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</si>
  <si>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</si>
  <si>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</si>
  <si>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</si>
  <si>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</si>
  <si>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</si>
  <si>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</si>
  <si>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</si>
  <si>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</si>
  <si>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</si>
  <si>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</si>
  <si>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</si>
  <si>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</si>
  <si>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</si>
  <si>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</si>
  <si>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</si>
  <si>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</si>
  <si>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</si>
  <si>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</si>
  <si>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</si>
  <si>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</si>
  <si>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</si>
  <si>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</si>
  <si>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</si>
  <si>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</si>
  <si>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</si>
  <si>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</si>
  <si>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</si>
  <si>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</si>
  <si>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</si>
  <si>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</si>
  <si>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</si>
  <si>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</si>
  <si>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</si>
  <si>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</si>
  <si>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</si>
  <si>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</si>
  <si>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</si>
  <si>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</si>
  <si>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</si>
  <si>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</si>
  <si>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</si>
  <si>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</si>
  <si>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</si>
  <si>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</si>
  <si>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</si>
  <si>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</si>
  <si>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</si>
  <si>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</si>
  <si>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</si>
  <si>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</si>
  <si>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</si>
  <si>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</si>
  <si>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</si>
  <si>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</si>
  <si>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</si>
  <si>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</si>
  <si>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</si>
  <si>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</si>
  <si>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</si>
  <si>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</si>
  <si>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</si>
  <si>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</si>
  <si>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</si>
  <si>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</si>
  <si>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</si>
  <si>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</si>
  <si>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</si>
  <si>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</si>
  <si>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</si>
  <si>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</si>
  <si>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</si>
  <si>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</si>
  <si>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</si>
  <si>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</si>
  <si>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</si>
  <si>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</si>
  <si>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</si>
  <si>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</si>
  <si>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</si>
  <si>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</si>
  <si>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</si>
  <si>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</si>
  <si>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</si>
  <si>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</si>
  <si>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</si>
  <si>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</si>
  <si>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</si>
  <si>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</si>
  <si>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</si>
  <si>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</si>
  <si>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</si>
  <si>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</si>
  <si>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</si>
  <si>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</si>
  <si>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</si>
  <si>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</si>
  <si>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</si>
  <si>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</si>
  <si>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</si>
  <si>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</si>
  <si>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</si>
  <si>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</si>
  <si>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</si>
  <si>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</si>
  <si>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</si>
  <si>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</si>
  <si>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</si>
  <si>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</si>
  <si>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</si>
  <si>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</si>
  <si>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</si>
  <si>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</si>
  <si>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</si>
  <si>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</si>
  <si>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</si>
  <si>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</si>
  <si>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</si>
  <si>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</si>
  <si>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</si>
  <si>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</si>
  <si>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</si>
  <si>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</si>
  <si>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</si>
  <si>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</si>
  <si>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</si>
  <si>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</si>
  <si>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</si>
  <si>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</si>
  <si>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</si>
  <si>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</si>
  <si>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</si>
  <si>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PCM-20251011-00001251</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</si>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</sst>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278.65980289351864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1.1504741898170323</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0.54768483796215151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45941.608228819445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45941.608228819445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45941.608228819445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45941.608228819445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45941.608228819445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45941.608228819445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45941.608228819445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45941.608228819445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45941.608228819445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45941.608228819445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45941.608228819445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45941.608228819445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45941.608228819445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45941.608228819445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45941.608228819445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45941.608228819445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45941.608228819445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45941.608228819445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45941.608228819445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45941.608228819445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45941.608228819445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45941.608228819445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45941.608228819445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45941.608228819445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45941.608228819445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45941.608228819445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45941.608228819445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45941.608228819445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45941.608228819445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45941.608228819445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45941.608228819445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45941.608228819445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45941.608228819445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45941.608228819445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45941.608228819445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45941.608228819445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45941.608228819445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45941.608228819445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45941.608228819445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45941.608228819445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45941.608228819445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45941.608228819445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45941.608228819445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45941.608228819445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45941.608228819445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45941.608228819445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134.88114548611338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116.60839085648331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45941.608228819445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6.7820601834682748E-3</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45941.608228819445</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45941.608228819445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45941.608228819445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45941.608228819445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45941.608228819445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45941.608228819445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45941.608228819445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45941.608228819445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45941.608228819445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45941.608228819445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45941.608228819445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45941.608228819445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45941.608228819445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45941.608228819445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45941.608228819445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45941.608228819445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45941.608228819445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45941.608228819445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45941.608228819445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45941.608228819445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45941.608228819445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45941.608228819445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45941.608228819445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45941.608228819445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45941.608228819445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45941.608228819445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45941.608228819445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45941.608228819445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45941.608228819445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45941.608228819445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45941.608228819445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45941.608228819445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45941.608228819445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45941.608228819445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45941.608228819445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45941.608228819445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45941.608228819445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45941.608228819445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45941.608228819445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45941.608228819445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45941.608228819445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45941.608228819445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45941.608228819445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45941.608228819445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45941.608228819445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45941.608228819445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45941.608228819445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45941.608228819445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45941.608228819445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45941.608228819445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45941.608228819445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45941.608228819445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45941.608228819445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45941.608228819445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45941.608228819445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45941.608228819445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45941.608228819445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45941.608228819445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45941.608228819445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45941.608228819445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45941.608228819445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45941.608228819445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45941.608228819445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45941.608228819445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45941.608228819445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45941.608228819445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45941.608228819445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45941.608228819445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45941.608228819445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45941.608228819445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45941.608228819445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45941.608228819445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45941.608228819445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45941.608228819445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45941.608228819445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45941.608228819445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45941.608228819445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45941.608228819445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45941.608228819445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45941.608228819445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45941.608228819445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45941.608228819445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45941.608228819445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45941.608228819445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45941.608228819445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45941.608228819445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45941.608228819445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45941.608228819445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45941.608228819445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45941.608228819445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45941.608228819445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45941.608228819445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45941.608228819445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45941.608228819445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45941.608228819445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45941.608228819445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45941.608228819445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45941.608228819445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45941.608228819445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45941.608228819445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45941.608228819445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45941.608228819445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45941.608228819445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45941.608228819445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45941.608228819445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45941.608228819445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45941.608228819445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45941.608228819445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45941.608228819445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45941.608228819445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45941.608228819445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45941.608228819445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45941.608228819445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45941.608228819445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45941.608228819445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45941.608228819445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45941.608228819445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45941.608228819445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45941.608228819445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45941.608228819445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45941.608228819445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45941.608228819445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45941.608228819445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45941.608228819445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45941.608228819445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45941.608228819445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45941.608228819445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45941.608228819445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45941.608228819445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45941.608228819445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45941.608228819445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45941.608228819445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45941.608228819445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45941.608228819445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45941.608228819445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45941.608228819445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45941.608228819445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45941.608228819445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45941.608228819445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45941.608228819445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45941.608228819445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45941.608228819445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45941.608228819445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45941.608228819445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45941.608228819445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45941.608228819445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45941.608228819445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45941.608228819445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45941.608228819445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45941.608228819445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45941.608228819445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45941.608228819445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45941.608228819445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45941.608228819445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45941.608228819445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45941.608228819445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45941.608228819445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45941.608228819445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45941.608228819445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45941.608228819445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45941.608228819445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45941.608228819445</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39058</v>
      </c>
      <c r="B2" s="64" t="str">
        <f>IFERROR(VLOOKUP(D2,DB!A:K,11,0),"")</f>
        <v>R3</v>
      </c>
      <c r="C2" s="18">
        <v>2</v>
      </c>
      <c r="D2" s="18" t="s">
        <v>16399</v>
      </c>
      <c r="E2" s="18" t="s">
        <v>38964</v>
      </c>
      <c r="F2" s="20">
        <v>45941.541539351849</v>
      </c>
      <c r="G2" s="21">
        <f t="shared" ref="G2:G18" ca="1" si="0">IFERROR(NOW()-F2,"-")</f>
        <v>6.668946759600658E-2</v>
      </c>
      <c r="H2" s="22">
        <v>45941.535416666666</v>
      </c>
      <c r="I2" s="19" t="str">
        <f>IFERROR(VLOOKUP(D2,DB!A:F,6,0),"")</f>
        <v>SCECO</v>
      </c>
      <c r="J2" s="18" t="str">
        <f>IFERROR(VLOOKUP(D2,DB!A:G,7,0),"")</f>
        <v>In progress</v>
      </c>
      <c r="K2" s="47" t="s">
        <v>39059</v>
      </c>
      <c r="L2" s="23" t="str">
        <f>IFERROR(VLOOKUP(D2,DB!A:I,9,0),"")</f>
        <v>Latis</v>
      </c>
    </row>
    <row r="3" spans="1:13" ht="15" customHeight="1">
      <c r="A3" s="19"/>
      <c r="B3" s="64" t="str">
        <f>IFERROR(VLOOKUP(D3,DB!A:K,11,0),"")</f>
        <v/>
      </c>
      <c r="C3" s="18"/>
      <c r="D3" s="18"/>
      <c r="E3" s="18"/>
      <c r="F3" s="20"/>
      <c r="G3" s="21">
        <f t="shared" ca="1" si="0"/>
        <v>45941.608228819445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45941.608228819445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45941.608228819445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45941.608228819445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45941.608228819445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45941.608228819445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45941.608228819445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45941.608228819445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45941.608228819445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45941.608228819445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45941.608228819445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45941.608228819445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45941.608228819445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45941.608228819445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45941.608228819445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45941.608228819445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45941.608228819445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45941.608228819445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45941.608228819445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45941.608228819445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45941.608228819445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45941.608228819445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45941.608228819445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45941.608228819445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45941.608228819445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45941.608228819445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45941.608228819445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45941.608228819445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45941.608228819445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45941.608228819445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45941.608228819445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45941.608228819445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45941.608228819445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45941.608228819445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45941.608228819445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45941.608228819445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45941.608228819445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45941.608228819445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45941.608228819445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45941.608228819445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45941.608228819445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45941.608228819445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45941.608228819445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45941.608228819445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45941.608228819445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45941.608228819445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45941.608228819445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45941.608228819445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45941.608228819445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45941.608228819445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45941.608228819445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45941.608228819445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45941.608228819445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45941.608228819445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45941.608228819445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45941.608228819445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45941.608228819445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45941.608228819445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45941.608228819445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45941.608228819445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45941.608228819445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45941.608228819445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45941.608228819445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45941.608228819445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45941.608228819445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45941.608228819445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45941.608228819445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45941.608228819445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45941.608228819445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45941.608228819445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45941.608228819445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45941.608228819445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45941.608228819445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45941.608228819445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45941.608228819445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45941.608228819445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45941.608228819445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45941.608228819445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45941.608228819445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45941.608228819445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45941.608228819445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45941.608228819445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45941.608228819445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45941.608228819445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45941.608228819445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45941.608228819445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45941.608228819445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45941.608228819445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45941.608228819445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45941.608228819445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45941.608228819445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45941.608228819445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45941.608228819445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45941.608228819445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45941.608228819445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45941.608228819445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45941.608228819445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45941.608228819445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45941.608228819445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45941.608228819445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45941.608228819445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45941.608228819445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45941.608228819445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45941.608228819445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45941.608228819445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45941.608228819445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45941.608228819445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45941.608228819445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45941.608228819445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45941.608228819445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45941.608228819445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45941.608228819445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45941.608228819445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45941.608228819445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45941.608228819445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45941.608228819445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45941.608228819445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45941.608228819445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45941.608228819445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45941.608228819445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45941.608228819445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45941.608228819445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45941.608228819445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45941.608228819445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45941.608228819445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45941.608228819445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45941.608228819445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45941.608228819445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45941.608228819445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45941.608228819445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45941.608228819445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45941.608228819445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45941.608228819445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45941.608228819445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45941.608228819445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45941.608228819445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45941.608228819445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45941.608228819445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45941.608228819445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45941.608228819445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45941.608228819445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45941.608228819445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45941.608228819445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45941.608228819445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45941.608228819445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45941.608228819445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45941.608228819445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45941.608228819445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45941.608228819445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45941.608228819445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45941.608228819445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45941.608228819445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45941.608228819445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45941.608228819445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45941.608228819445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45941.608228819445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45941.608228819445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45941.608228819445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45941.608228819445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45941.608228819445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45941.608228819445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45941.608228819445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45941.608228819445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45941.608228819445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45941.608228819445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45941.608228819445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45941.608228819445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45941.608228819445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45941.608228819445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45941.608228819445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45941.608228819445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45941.608228819445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45941.608228819445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45941.608228819445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45941.608228819445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45941.608228819445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45941.608228819445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45941.608228819445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45941.608228819445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45941.608228819445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45941.608228819445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45941.608228819445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45941.608228819445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45941.608228819445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45941.608228819445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45941.608228819445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45941.608228819445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45941.608228819445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45941.608228819445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45941.608228819445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45941.608228819445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45941.608228819445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45941.608228819445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45941.608228819445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45941.608228819445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45941.608228819445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45941.608228819445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45941.608228819445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45941.608228819445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45941.608228819445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45941.608228819445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45941.608228819445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45941.608228819445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45941.608228819445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45941.608228819445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45941.608228819445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45941.608228819445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45941.608228819445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45941.608228819445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45941.608228819445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45941.608228819445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45941.608228819445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45941.608228819445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45941.608228819445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45941.608228819445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45941.608228819445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45941.608228819445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45941.608228819445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45941.608228819445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45941.608228819445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45941.608228819445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45941.608228819445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45941.608228819445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45941.608228819445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45941.608228819445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45941.608228819445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45941.608228819445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45941.608228819445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45941.608228819445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45941.608228819445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45941.608228819445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45941.608228819445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45941.608228819445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45941.608228819445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45941.608228819445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45941.608228819445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45941.608228819445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45941.608228819445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45941.608228819445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45941.608228819445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45941.608228819445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45941.608228819445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45941.608228819445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45941.608228819445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45941.608228819445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45941.608228819445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45941.608228819445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45941.608228819445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45941.608228819445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45941.608228819445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45941.608228819445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45941.608228819445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45941.608228819445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45941.608228819445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45941.608228819445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45941.608228819445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45941.608228819445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45941.608228819445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45941.608228819445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45941.608228819445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45941.608228819445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45941.608228819445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45941.608228819445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45941.608228819445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45941.608228819445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45941.608228819445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45941.608228819445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45941.608228819445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45941.608228819445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45941.608228819445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45941.608228819445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45941.608228819445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45941.608228819445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45941.608228819445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45941.608228819445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45941.608228819445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45941.608228819445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45941.608228819445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45941.608228819445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45941.608228819445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45941.608228819445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45941.608228819445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45941.608228819445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45941.608228819445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45941.608228819445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45941.608228819445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45941.608228819445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45941.608228819445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45941.608228819445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45941.608228819445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45941.608228819445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45941.608228819445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45941.608228819445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45941.608228819445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45941.608228819445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45941.608228819445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45941.608228819445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45941.608228819445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45941.608228819445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45941.608228819445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45941.608228819445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45941.608228819445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45941.608228819445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45941.608228819445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45941.608228819445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45941.608228819445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45941.608228819445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45941.608228819445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45941.608228819445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45941.608228819445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45941.608228819445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45941.608228819445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45941.608228819445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45941.608228819445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45941.608228819445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45941.608228819445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45941.608228819445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45941.608228819445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45941.608228819445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45941.608228819445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45941.608228819445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45941.608228819445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45941.608228819445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45941.608228819445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45941.608228819445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45941.608228819445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45941.608228819445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45941.608228819445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45941.608228819445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45941.608228819445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45941.608228819445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45941.608228819445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45941.608228819445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45941.608228819445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45941.608228819445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45941.608228819445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45941.608228819445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45941.608228819445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45941.608228819445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45941.608228819445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45941.608228819445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45941.608228819445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45941.608228819445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45941.608228819445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45941.608228819445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45941.608228819445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45941.608228819445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45941.608228819445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45941.608228819445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45941.608228819445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45941.608228819445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45941.608228819445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45941.608228819445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45941.608228819445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45941.608228819445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45941.608228819445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45941.608228819445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45941.608228819445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45941.608228819445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45941.608228819445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45941.608228819445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45941.608228819445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45941.608228819445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45941.608228819445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45941.608228819445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45941.608228819445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45941.608228819445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45941.608228819445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45941.608228819445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45941.608228819445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45941.608228819445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45941.608228819445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45941.608228819445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45941.608228819445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45941.608228819445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45941.608228819445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45941.608228819445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45941.608228819445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45941.608228819445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45941.608228819445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45941.608228819445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45941.608228819445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45941.608228819445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45941.608228819445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45941.608228819445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45941.608228819445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45941.608228819445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45941.608228819445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45941.608228819445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45941.608228819445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45941.608228819445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45941.608228819445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45941.608228819445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45941.608228819445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45941.608228819445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45941.608228819445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45941.608228819445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45941.608228819445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45941.608228819445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45941.608228819445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45941.608228819445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45941.608228819445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45941.608228819445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45941.608228819445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45941.608228819445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45941.608228819445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45941.608228819445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45941.608228819445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45941.608228819445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45941.608228819445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45941.608228819445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45941.608228819445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45941.608228819445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45941.608228819445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45941.608228819445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45941.608228819445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45941.608228819445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45941.608228819445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45941.608228819445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45941.608228819445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45941.608228819445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45941.608228819445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45941.608228819445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45941.608228819445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45941.608228819445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45941.608228819445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45941.608228819445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45941.608228819445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45941.608228819445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45941.608228819445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45941.608228819445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45941.608228819445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45941.608228819445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45941.608228819445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45941.608228819445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45941.608228819445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45941.608228819445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45941.608228819445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45941.608228819445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45941.608228819445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45941.608228819445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45941.608228819445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45941.608228819445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45941.608228819445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45941.608228819445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45941.608228819445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45941.608228819445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45941.608228819445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45941.608228819445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45941.608228819445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45941.608228819445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45941.608228819445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45941.608228819445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45941.608228819445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45941.608228819445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45941.608228819445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45941.608228819445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45941.608228819445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45941.608228819445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45941.608228819445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45941.608228819445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45941.608228819445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45941.608228819445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45941.608228819445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45941.608228819445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45941.608228819445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45941.608228819445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45941.608228819445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45941.608228819445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45941.608228819445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45941.608228819445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45941.608228819445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45941.608228819445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45941.608228819445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45941.608228819445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45941.608228819445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45941.608228819445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45941.608228819445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45941.608228819445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45941.608228819445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45941.608228819445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45941.608228819445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45941.608228819445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45941.608228819445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45941.608228819445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45941.608228819445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45941.608228819445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45941.608228819445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45941.608228819445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45941.608228819445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45941.608228819445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45941.608228819445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45941.608228819445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45941.608228819445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45941.608228819445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45941.608228819445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45941.608228819445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45941.608228819445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45941.608228819445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45941.608228819445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45941.608228819445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45941.608228819445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45941.608228819445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45941.608228819445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45941.608228819445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45941.608228819445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45941.608228819445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45941.608228819445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45941.608228819445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45941.608228819445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45941.608228819445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45941.608228819445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45941.608228819445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45941.608228819445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45941.608228819445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45941.608228819445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45941.608228819445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45941.608228819445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45941.608228819445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45941.608228819445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45941.608228819445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45941.608228819445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45941.608228819445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45941.608228819445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45941.608228819445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45941.608228819445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45941.608228819445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45941.608228819445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45941.608228819445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45941.608228819445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45941.608228819445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45941.608228819445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45941.608228819445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45941.608228819445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45941.608228819445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45941.608228819445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45941.608228819445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45941.608228819445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45941.608228819445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45941.608228819445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45941.608228819445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45941.608228819445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45941.608228819445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45941.608228819445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45941.608228819445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45941.608228819445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45941.608228819445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45941.608228819445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45941.608228819445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45941.608228819445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45941.608228819445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45941.608228819445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45941.608228819445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45941.608228819445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45941.608228819445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45941.608228819445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45941.608228819445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45941.608228819445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45941.608228819445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45941.608228819445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45941.608228819445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45941.608228819445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45941.608228819445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45941.608228819445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45941.608228819445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45941.608228819445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45941.608228819445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45941.608228819445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45941.608228819445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45941.608228819445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45941.608228819445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45941.608228819445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45941.608228819445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45941.608228819445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45941.608228819445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45941.608228819445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45941.608228819445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45941.608228819445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45941.608228819445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45941.608228819445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45941.608228819445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45941.608228819445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45941.608228819445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45941.608228819445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45941.608228819445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45941.608228819445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45941.608228819445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45941.608228819445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45941.608228819445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45941.608228819445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45941.608228819445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45941.608228819445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45941.608228819445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45941.608228819445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45941.608228819445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45941.608228819445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45941.608228819445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45941.608228819445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45941.608228819445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45941.608228819445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45941.608228819445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45941.608228819445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45941.608228819445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45941.608228819445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45941.608228819445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45941.608228819445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45941.608228819445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45941.608228819445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45941.608228819445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45941.608228819445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45941.608228819445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45941.608228819445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45941.608228819445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45941.608228819445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45941.608228819445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45941.608228819445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45941.608228819445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45941.608228819445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45941.608228819445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45941.608228819445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45941.608228819445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45941.608228819445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45941.608228819445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45941.608228819445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45941.608228819445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45941.608228819445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45941.608228819445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45941.608228819445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45941.608228819445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45941.608228819445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45941.608228819445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45941.608228819445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45941.608228819445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45941.608228819445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45941.608228819445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45941.608228819445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45941.608228819445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45941.608228819445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45941.608228819445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45941.608228819445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45941.608228819445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45941.608228819445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45941.608228819445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45941.608228819445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45941.608228819445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45941.608228819445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45941.608228819445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45941.608228819445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45941.608228819445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45941.608228819445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45941.608228819445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45941.608228819445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45941.608228819445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45941.608228819445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45941.608228819445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45941.608228819445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45941.608228819445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45941.608228819445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45941.608228819445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45941.608228819445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45941.608228819445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45941.608228819445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45941.608228819445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45941.608228819445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45941.608228819445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45941.608228819445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45941.608228819445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45941.608228819445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45941.608228819445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45941.608228819445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45941.608228819445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45941.608228819445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45941.608228819445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45941.608228819445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45941.608228819445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45941.608228819445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45941.608228819445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45941.608228819445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45941.608228819445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45941.608228819445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45941.608228819445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45941.608228819445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45941.608228819445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45941.608228819445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45941.608228819445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45941.608228819445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45941.608228819445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45941.608228819445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45941.608228819445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45941.608228819445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45941.608228819445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45941.608228819445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45941.608228819445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45941.608228819445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45941.608228819445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45941.608228819445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45941.608228819445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45941.608228819445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45941.608228819445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45941.608228819445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45941.608228819445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45941.608228819445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45941.608228819445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45941.608228819445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45941.608228819445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45941.608228819445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45941.608228819445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45941.608228819445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45941.608228819445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45941.608228819445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45941.608228819445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45941.608228819445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45941.608228819445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45941.608228819445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45941.608228819445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45941.608228819445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45941.608228819445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45941.608228819445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45941.608228819445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45941.608228819445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45941.608228819445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45941.608228819445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45941.608228819445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45941.608228819445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45941.608228819445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45941.608228819445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45941.608228819445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45941.608228819445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45941.608228819445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45941.608228819445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45941.608228819445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45941.608228819445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45941.608228819445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45941.608228819445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45941.608228819445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45941.608228819445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45941.608228819445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45941.608228819445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45941.608228819445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45941.608228819445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45941.608228819445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45941.608228819445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45941.608228819445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45941.608228819445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45941.608228819445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45941.608228819445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45941.608228819445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45941.608228819445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45941.608228819445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45941.608228819445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45941.608228819445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45941.608228819445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45941.608228819445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45941.608228819445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45941.608228819445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45941.608228819445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45941.608228819445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45941.608228819445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45941.608228819445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45941.608228819445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45941.608228819445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45941.608228819445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45941.608228819445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45941.608228819445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45941.608228819445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45941.608228819445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45941.608228819445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45941.608228819445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45941.608228819445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45941.608228819445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45941.608228819445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45941.608228819445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45941.608228819445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45941.608228819445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45941.608228819445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45941.608228819445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45941.608228819445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45941.608228819445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45941.608228819445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45941.608228819445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45941.608228819445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45941.608228819445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45941.608228819445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45941.608228819445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45941.608228819445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45941.608228819445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45941.608228819445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45941.608228819445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45941.608228819445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45941.608228819445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45941.608228819445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45941.608228819445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45941.608228819445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45941.608228819445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45941.608228819445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45941.608228819445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45941.608228819445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45941.608228819445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45941.608228819445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45941.608228819445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45941.608228819445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45941.608228819445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45941.608228819445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45941.608228819445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45941.608228819445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45941.608228819445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45941.608228819445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45941.608228819445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45941.608228819445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45941.608228819445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45941.608228819445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45941.608228819445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45941.608228819445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45941.608228819445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45941.608228819445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45941.608228819445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45941.608228819445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45941.608228819445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45941.608228819445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45941.608228819445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45941.608228819445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45941.608228819445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45941.608228819445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45941.608228819445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45941.608228819445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45941.608228819445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45941.608228819445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45941.608228819445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45941.608228819445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45941.608228819445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45941.608228819445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45941.608228819445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45941.608228819445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45941.608228819445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45941.608228819445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45941.608228819445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45941.608228819445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45941.608228819445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45941.608228819445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45941.608228819445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45941.608228819445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45941.608228819445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45941.608228819445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45941.608228819445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45941.608228819445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45941.608228819445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45941.608228819445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45941.608228819445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45941.608228819445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45941.608228819445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45941.608228819445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45941.608228819445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45941.608228819445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45941.608228819445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45941.608228819445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45941.608228819445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45941.608228819445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45941.608228819445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45941.608228819445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45941.608228819445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45941.608228819445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45941.608228819445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45941.608228819445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45941.608228819445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45941.608228819445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45941.608228819445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45941.608228819445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45941.608228819445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45941.608228819445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45941.608228819445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45941.608228819445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45941.608228819445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45941.608228819445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45941.608228819445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45941.608228819445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45941.608228819445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45941.608228819445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45941.608228819445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45941.608228819445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45941.608228819445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45941.608228819445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45941.608228819445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45941.608228819445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45941.608228819445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45941.608228819445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45941.608228819445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45941.608228819445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45941.608228819445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45941.608228819445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45941.608228819445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45941.608228819445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45941.608228819445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45941.608228819445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45941.608228819445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45941.608228819445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45941.608228819445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45941.608228819445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45941.608228819445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45941.608228819445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45941.608228819445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45941.608228819445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45941.608228819445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45941.608228819445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45941.608228819445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45941.608228819445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45941.608228819445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45941.608228819445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45941.608228819445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45941.608228819445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45941.608228819445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45941.608228819445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45941.608228819445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45941.608228819445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45941.608228819445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45941.608228819445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45941.608228819445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45941.608228819445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45941.608228819445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45941.608228819445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45941.608228819445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45941.608228819445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45941.608228819445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45941.608228819445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45941.608228819445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45941.608228819445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45941.608228819445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45941.608228819445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45941.608228819445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45941.608228819445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45941.608228819445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45941.608228819445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45941.608228819445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45941.608228819445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45941.608228819445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45941.608228819445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45941.608228819445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45941.608228819445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45941.608228819445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45941.608228819445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45941.608228819445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45941.608228819445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45941.608228819445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45941.608228819445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45941.608228819445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45941.608228819445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45941.608228819445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45941.608228819445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45941.608228819445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45941.608228819445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45941.608228819445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45941.608228819445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45941.608228819445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45941.608228819445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45941.608228819445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45941.608228819445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45941.608228819445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45941.608228819445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45941.608228819445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45941.608228819445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45941.608228819445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45941.608228819445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45941.608228819445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45941.608228819445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45941.608228819445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45941.608228819445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45941.608228819445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45941.608228819445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45941.608228819445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45941.608228819445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45941.608228819445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45941.608228819445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45941.608228819445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45941.608228819445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45941.608228819445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45941.608228819445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45941.608228819445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45941.608228819445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45941.608228819445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45941.608228819445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45941.608228819445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45941.608228819445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45941.608228819445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45941.608228819445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45941.608228819445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45941.608228819445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45941.608228819445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45941.608228819445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45941.608228819445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45941.608228819445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45941.608228819445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45941.608228819445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45941.608228819445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45941.608228819445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45941.608228819445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45941.608228819445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45941.608228819445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45941.608228819445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45941.608228819445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45941.608228819445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45941.608228819445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45941.608228819445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45941.608228819445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45941.608228819445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45941.608228819445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45941.608228819445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45941.608228819445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45941.608228819445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45941.608228819445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45941.608228819445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45941.608228819445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45941.608228819445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45941.608228819445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45941.608228819445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45941.608228819445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45941.608228819445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45941.608228819445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45941.608228819445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45941.608228819445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45941.608228819445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45941.608228819445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45941.608228819445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45941.608228819445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45941.608228819445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45941.608228819445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45941.608228819445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45941.608228819445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45941.608228819445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45941.608228819445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45941.608228819445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45941.608228819445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45941.608228819445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45941.608228819445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45941.608228819445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45941.608228819445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45941.608228819445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45941.608228819445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45941.608228819445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45941.608228819445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45941.608228819445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45941.608228819445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45941.608228819445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45941.608228819445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45941.608228819445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45941.608228819445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45941.608228819445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45941.608228819445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45941.608228819445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45941.608228819445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45941.608228819445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45941.608228819445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45941.608228819445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45941.608228819445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45941.608228819445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45941.608228819445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45941.608228819445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45941.608228819445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45941.608228819445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45941.608228819445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45941.608228819445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45941.608228819445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45941.608228819445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45941.608228819445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45941.608228819445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45941.608228819445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45941.608228819445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45941.608228819445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45941.608228819445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45941.608228819445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45941.608228819445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45941.608228819445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45941.608228819445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45941.608228819445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45941.608228819445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45941.608228819445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45941.608228819445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45941.608228819445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45941.608228819445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45941.608228819445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45941.608228819445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45941.608228819445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45941.608228819445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45941.608228819445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45941.608228819445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45941.608228819445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45941.608228819445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45941.608228819445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45941.608228819445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45941.608228819445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45941.608228819445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45941.608228819445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45941.608228819445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45941.608228819445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45941.608228819445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45941.608228819445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45941.608228819445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45941.608228819445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45941.608228819445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45941.608228819445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45941.608228819445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45941.608228819445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45941.608228819445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45941.608228819445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45941.608228819445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45941.608228819445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45941.608228819445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45941.608228819445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45941.608228819445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45941.608228819445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45941.608228819445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45941.608228819445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45941.608228819445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45941.608228819445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45941.608228819445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45941.608228819445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45941.608228819445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45941.608228819445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45941.608228819445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45941.608228819445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45941.608228819445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45941.608228819445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45941.608228819445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45941.608228819445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45941.608228819445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45941.608228819445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45941.608228819445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45941.608228819445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45941.608228819445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45941.608228819445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45941.608228819445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45941.608228819445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45941.608228819445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45941.608228819445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45941.608228819445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45941.608228819445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45941.608228819445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45941.608228819445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45941.608228819445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45941.608228819445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45941.608228819445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45941.608228819445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45941.608228819445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45941.608228819445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45941.608228819445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45941.608228819445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45941.608228819445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45941.608228819445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45941.608228819445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45941.608228819445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45941.608228819445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45941.608228819445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45941.608228819445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45941.608228819445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45941.608228819445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45941.608228819445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45941.608228819445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45941.608228819445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45941.608228819445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45941.608228819445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45941.608228819445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45941.608228819445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45941.608228819445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45941.608228819445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45941.608228819445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45941.608228819445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45941.608228819445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45941.608228819445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45941.608228819445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45941.608228819445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45941.608228819445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45941.608228819445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45941.608228819445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45941.608228819445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45941.608228819445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45941.608228819445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45941.608228819445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45941.608228819445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45941.608228819445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45941.608228819445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45941.608228819445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45941.608228819445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45941.608228819445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45941.608228819445</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45941.608228819445</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238.12751122684858</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45941.608228819445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45941.608228819445</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45941.608228819445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45941.608228819445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45941.608228819445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45941.608228819445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45941.608228819445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45941.608228819445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45941.608228819445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45941.608228819445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45941.608228819445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45941.608228819445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45941.608228819445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45941.608228819445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45941.608228819445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45941.608228819445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45941.608228819445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45941.608228819445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45941.608228819445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45941.608228819445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45941.608228819445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45941.608228819445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45941.608228819445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45941.608228819445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45941.608228819445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45941.608228819445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45941.608228819445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45941.608228819445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45941.608228819445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45941.608228819445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45941.608228819445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45941.608228819445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45941.608228819445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45941.608228819445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45941.608228819445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45941.608228819445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45941.608228819445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45941.608228819445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45941.608228819445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45941.608228819445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45941.608228819445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45941.608228819445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45941.608228819445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45941.608228819445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45941.608228819445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45941.608228819445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45941.608228819445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45941.608228819445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45941.608228819445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45941.608228819445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45941.608228819445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45941.608228819445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45941.608228819445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45941.608228819445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45941.608228819445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45941.608228819445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45941.608228819445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45941.608228819445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45941.608228819445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45941.608228819445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45941.608228819445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45941.608228819445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45941.608228819445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45941.608228819445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45941.608228819445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45941.608228819445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45941.608228819445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45941.608228819445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45941.608228819445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45941.608228819445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45941.608228819445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45941.608228819445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45941.608228819445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45941.608228819445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45941.608228819445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45941.608228819445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45941.608228819445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45941.608228819445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45941.608228819445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45941.608228819445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45941.608228819445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45941.608228819445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45941.608228819445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45941.608228819445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45941.608228819445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45941.608228819445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45941.608228819445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45941.608228819445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45941.608228819445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45941.608228819445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45941.608228819445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45941.608228819445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45941.608228819445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45941.608228819445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45941.608228819445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45941.608228819445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45941.608228819445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45941.608228819445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45941.608228819445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45941.608228819445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45941.608228819445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45941.608228819445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45941.608228819445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45941.608228819445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45941.608228819445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45941.608228819445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45941.608228819445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45941.608228819445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45941.608228819445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45941.608228819445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45941.608228819445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45941.608228819445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45941.608228819445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45941.608228819445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45941.608228819445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45941.608228819445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45941.608228819445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45941.608228819445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45941.608228819445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45941.608228819445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45941.608228819445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45941.608228819445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45941.608228819445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45941.608228819445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45941.608228819445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45941.608228819445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45941.608228819445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45941.608228819445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45941.608228819445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45941.608228819445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45941.608228819445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45941.608228819445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45941.608228819445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45941.608228819445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45941.608228819445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45941.608228819445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45941.608228819445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45941.608228819445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45941.608228819445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45941.608228819445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45941.608228819445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45941.608228819445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45941.608228819445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45941.608228819445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45941.608228819445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45941.608228819445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45941.608228819445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45941.608228819445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45941.608228819445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45941.608228819445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45941.608228819445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45941.608228819445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45941.608228819445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45941.608228819445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45941.608228819445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45941.608228819445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45941.608228819445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45941.608228819445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45941.608228819445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45941.608228819445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45941.608228819445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45941.608228819445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45941.608228819445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45941.608228819445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45941.608228819445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45941.608228819445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45941.608228819445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45941.608228819445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45941.608228819445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45941.608228819445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45941.608228819445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45941.608228819445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45941.608228819445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45941.608228819445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45941.608228819445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45941.608228819445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45941.608228819445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45941.608228819445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45941.608228819445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45941.608228819445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45941.608228819445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45941.608228819445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45941.608228819445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45941.608228819445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45941.608228819445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45941.608228819445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45941.608228819445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45941.608228819445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45941.608228819445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45941.608228819445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45941.608228819445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45941.608228819445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45941.608228819445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45941.608228819445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45941.608228819445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45941.608228819445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45941.608228819445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45941.608228819445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45941.608228819445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45941.608228819445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45941.608228819445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45941.608228819445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45941.608228819445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45941.608228819445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45941.608228819445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45941.608228819445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45941.608228819445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45941.608228819445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45941.608228819445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45941.608228819445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45941.608228819445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45941.608228819445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45941.608228819445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45941.608228819445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45941.608228819445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45941.608228819445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45941.608228819445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45941.608228819445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45941.608228819445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45941.608228819445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45941.608228819445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45941.608228819445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45941.608228819445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45941.608228819445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45941.608228819445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45941.608228819445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45941.608228819445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45941.608228819445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45941.608228819445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45941.608228819445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45941.608228819445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45941.608228819445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45941.608228819445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45941.608228819445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45941.608228819445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45941.608228819445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45941.608228819445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45941.608228819445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45941.608228819445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45941.608228819445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45941.608228819445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45941.608228819445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45941.608228819445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45941.608228819445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45941.608228819445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45941.608228819445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45941.608228819445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45941.608228819445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45941.608228819445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45941.608228819445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45941.608228819445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45941.608228819445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45941.608228819445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45941.608228819445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45941.608228819445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45941.608228819445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45941.608228819445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45941.608228819445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45941.608228819445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45941.608228819445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45941.608228819445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45941.608228819445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45941.608228819445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45941.608228819445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45941.608228819445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45941.608228819445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45941.608228819445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45941.608228819445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45941.608228819445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45941.608228819445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45941.608228819445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45941.608228819445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45941.608228819445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45941.608228819445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45941.608228819445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45941.608228819445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45941.608228819445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45941.608228819445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45941.608228819445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45941.608228819445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45941.608228819445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45941.608228819445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45941.608228819445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45941.608228819445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45941.608228819445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45941.608228819445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45941.608228819445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45941.608228819445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45941.608228819445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45941.608228819445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45941.608228819445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45941.608228819445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45941.608228819445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45941.608228819445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45941.608228819445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45941.608228819445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45941.608228819445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45941.608228819445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45941.608228819445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45941.608228819445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45941.608228819445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45941.608228819445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45941.608228819445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45941.608228819445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45941.608228819445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45941.608228819445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45941.608228819445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45941.608228819445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45941.608228819445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45941.608228819445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45941.608228819445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45941.608228819445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45941.608228819445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45941.608228819445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45941.608228819445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45941.608228819445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45941.608228819445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45941.608228819445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45941.608228819445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45941.608228819445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45941.608228819445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45941.608228819445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45941.608228819445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45941.608228819445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45941.608228819445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45941.608228819445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45941.608228819445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45941.608228819445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45941.608228819445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45941.608228819445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45941.608228819445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45941.608228819445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45941.608228819445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45941.608228819445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45941.608228819445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45941.608228819445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45941.608228819445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45941.608228819445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45941.608228819445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45941.608228819445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45941.608228819445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45941.608228819445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45941.608228819445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45941.608228819445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45941.608228819445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45941.608228819445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45941.608228819445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45941.608228819445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45941.608228819445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45941.608228819445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45941.608228819445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45941.608228819445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45941.608228819445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45941.608228819445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45941.608228819445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45941.608228819445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45941.608228819445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45941.608228819445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45941.608228819445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45941.608228819445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45941.608228819445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45941.608228819445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45941.608228819445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45941.608228819445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45941.608228819445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45941.608228819445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45941.608228819445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45941.608228819445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45941.608228819445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45941.608228819445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45941.608228819445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45941.608228819445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45941.608228819445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45941.608228819445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45941.608228819445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45941.608228819445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45941.608228819445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45941.608228819445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45941.608228819445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45941.608228819445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45941.608228819445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45941.608228819445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45941.608228819445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45941.608228819445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45941.608228819445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45941.608228819445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45941.608228819445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45941.608228819445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45941.608228819445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45941.608228819445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45941.608228819445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45941.608228819445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45941.608228819445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45941.608228819445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45941.608228819445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45941.608228819445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45941.608228819445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45941.608228819445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45941.608228819445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45941.608228819445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45941.608228819445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45941.608228819445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45941.608228819445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45941.608228819445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45941.608228819445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45941.608228819445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45941.608228819445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45941.608228819445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45941.608228819445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45941.608228819445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45941.608228819445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45941.608228819445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45941.608228819445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45941.608228819445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45941.608228819445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45941.608228819445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45941.608228819445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45941.608228819445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45941.608228819445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45941.608228819445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45941.608228819445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45941.608228819445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45941.608228819445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45941.608228819445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45941.608228819445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45941.608228819445</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45941.608228819445</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9" sqref="K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39062</v>
      </c>
      <c r="B2" s="37" t="str">
        <f>IFERROR(VLOOKUP(D2,DB!A:K,11,0),"")</f>
        <v>R5</v>
      </c>
      <c r="C2" s="37">
        <v>3</v>
      </c>
      <c r="D2" s="123" t="s">
        <v>36000</v>
      </c>
      <c r="E2" s="37" t="s">
        <v>38964</v>
      </c>
      <c r="F2" s="38">
        <v>45891.832060185188</v>
      </c>
      <c r="G2" s="155">
        <f ca="1">IFERROR(NOW()-F2,"")</f>
        <v>49.776168634256464</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15.419351504628139</v>
      </c>
      <c r="H3" s="38">
        <v>45926.158159722225</v>
      </c>
      <c r="I3" s="37" t="str">
        <f>IFERROR(VLOOKUP(D3,DB!A:F,6,0),"")</f>
        <v>SCECO</v>
      </c>
      <c r="J3" s="37" t="str">
        <f>IFERROR(VLOOKUP(D3,DB!A:G,7,0),"")</f>
        <v>Good</v>
      </c>
      <c r="K3" s="37" t="s">
        <v>39065</v>
      </c>
      <c r="L3" s="37" t="str">
        <f>IFERROR(VLOOKUP(D3,DB!A:I,9,0),"")</f>
        <v>Latis</v>
      </c>
      <c r="M3" s="122"/>
    </row>
    <row r="4" spans="1:13" ht="15">
      <c r="A4" s="37" t="s">
        <v>39066</v>
      </c>
      <c r="B4" s="37" t="str">
        <f>IFERROR(VLOOKUP(D4,DB!A:K,11,0),"")</f>
        <v>R5</v>
      </c>
      <c r="C4" s="37">
        <v>1</v>
      </c>
      <c r="D4" s="37" t="s">
        <v>30672</v>
      </c>
      <c r="E4" s="37" t="s">
        <v>38964</v>
      </c>
      <c r="F4" s="38">
        <v>45941.595150462963</v>
      </c>
      <c r="G4" s="39">
        <f t="shared" ref="G4:G30" ca="1" si="1">IFERROR(NOW()-F4,"")</f>
        <v>1.3078356481855735E-2</v>
      </c>
      <c r="H4" s="38">
        <v>45941.589594907404</v>
      </c>
      <c r="I4" s="37" t="str">
        <f>IFERROR(VLOOKUP(D4,DB!A:F,6,0),"")</f>
        <v>SCECO</v>
      </c>
      <c r="J4" s="37" t="str">
        <f>IFERROR(VLOOKUP(D4,DB!A:G,7,0),"")</f>
        <v>Good</v>
      </c>
      <c r="K4" s="37" t="s">
        <v>39067</v>
      </c>
      <c r="L4" s="37" t="str">
        <f>IFERROR(VLOOKUP(D4,DB!A:I,9,0),"")</f>
        <v>Latis</v>
      </c>
    </row>
    <row r="5" spans="1:13" ht="15">
      <c r="A5" s="37"/>
      <c r="B5" s="37" t="str">
        <f>IFERROR(VLOOKUP(D5,DB!A:K,11,0),"")</f>
        <v/>
      </c>
      <c r="C5" s="37"/>
      <c r="D5" s="37"/>
      <c r="E5" s="37"/>
      <c r="F5" s="38"/>
      <c r="G5" s="39">
        <f t="shared" ca="1" si="1"/>
        <v>45941.608228819445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45941.608228819445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45941.608228819445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45941.608228819445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45941.608228819445</v>
      </c>
      <c r="H9" s="38"/>
      <c r="I9" s="37" t="str">
        <f>IFERROR(VLOOKUP(D9,DB!A:F,6,0),"")</f>
        <v/>
      </c>
      <c r="J9" s="37" t="str">
        <f>IFERROR(VLOOKUP(D9,DB!A:G,7,0),"")</f>
        <v/>
      </c>
      <c r="K9" s="37"/>
      <c r="L9" s="37" t="str">
        <f>IFERROR(VLOOKUP(D9,DB!A:I,9,0),"")</f>
        <v/>
      </c>
    </row>
    <row r="10" spans="1:13" ht="15">
      <c r="A10" s="81"/>
      <c r="B10" s="81" t="str">
        <f>IFERROR(VLOOKUP(D10,DB!A:K,11,0),"")</f>
        <v/>
      </c>
      <c r="C10" s="81"/>
      <c r="D10" s="81"/>
      <c r="E10" s="81"/>
      <c r="F10" s="120"/>
      <c r="G10" s="121">
        <f t="shared" ca="1" si="1"/>
        <v>45941.608228819445</v>
      </c>
      <c r="H10" s="120"/>
      <c r="I10" s="81" t="str">
        <f>IFERROR(VLOOKUP(D10,DB!A:F,6,0),"")</f>
        <v/>
      </c>
      <c r="J10" s="81" t="str">
        <f>IFERROR(VLOOKUP(D10,DB!A:G,7,0),"")</f>
        <v/>
      </c>
      <c r="K10" s="81"/>
      <c r="L10" s="81" t="str">
        <f>IFERROR(VLOOKUP(D10,DB!A:I,9,0),"")</f>
        <v/>
      </c>
    </row>
    <row r="11" spans="1:13" ht="15">
      <c r="A11" s="37"/>
      <c r="B11" s="37" t="str">
        <f>IFERROR(VLOOKUP(D11,DB!A:K,11,0),"")</f>
        <v/>
      </c>
      <c r="C11" s="37"/>
      <c r="D11" s="37"/>
      <c r="E11" s="37"/>
      <c r="F11" s="38"/>
      <c r="G11" s="39">
        <f t="shared" ca="1" si="1"/>
        <v>45941.608228819445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45941.608228819445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45941.608228819445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45941.608228819445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45941.608228819445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45941.608228819445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45941.608228819445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45941.608228819445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45941.608228819445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45941.608228819445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45941.608228819445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45941.608228819445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45941.608228819445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45941.608228819445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45941.608228819445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45941.608228819445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45941.608228819445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45941.608228819445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45941.608228819445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45941.608228819445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45941.608228819445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45941.608228819445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45941.608228819445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45941.608228819445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45941.608228819445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45941.608228819445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45941.608228819445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45941.608228819445</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45941.608228819445</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45941.608228819445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45941.608228819445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45941.608228819445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45941.608228819445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45941.608228819445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45941.608228819445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45941.608228819445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45941.608228819445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45941.608228819445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45941.608228819445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45941.608228819445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45941.608228819445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45941.608228819445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45941.608228819445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45941.608228819445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45941.608228819445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45941.608228819445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45941.608228819445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45941.608228819445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45941.608228819445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45941.608228819445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45941.608228819445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45941.608228819445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45941.608228819445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45941.608228819445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45941.608228819445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45941.608228819445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45941.608228819445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45941.608228819445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45941.608228819445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45941.608228819445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45941.608228819445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45941.608228819445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45941.608228819445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45941.608228819445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45941.608228819445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45941.608228819445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45941.608228819445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45941.608228819445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45941.608228819445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45941.608228819445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45941.608228819445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45941.608228819445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45941.608228819445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45941.608228819445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45941.608228819445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45941.608228819445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45941.608228819445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45941.608228819445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45941.608228819445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45941.608228819445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45941.608228819445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45941.608228819445</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45941.608228819445</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1" ht="15"/>
    <row r="1373" ht="15"/>
    <row r="1377"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14.835381597222295</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2.0791663194468128</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7.7272565972234588</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0.5842704861133825</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1</v>
      </c>
      <c r="D6" s="106" t="s">
        <v>37777</v>
      </c>
      <c r="E6" s="153" t="s">
        <v>38964</v>
      </c>
      <c r="F6" s="110">
        <v>45941.521770833337</v>
      </c>
      <c r="G6" s="78">
        <f ca="1">IFERROR(NOW()-F6,"-")</f>
        <v>8.6457986108143814E-2</v>
      </c>
      <c r="H6" s="110">
        <v>45941.515902777777</v>
      </c>
      <c r="I6" s="106" t="str">
        <f>IFERROR(VLOOKUP(D6,DB!A:F,6,0),"")</f>
        <v>Generator-SG</v>
      </c>
      <c r="J6" s="105" t="str">
        <f>IFERROR(VLOOKUP(D6,DB!A:G,7,0),"")</f>
        <v>Vandalized</v>
      </c>
      <c r="K6" s="111" t="s">
        <v>39077</v>
      </c>
      <c r="L6" s="112" t="str">
        <f>IFERROR(VLOOKUP(D6,DB!A:I,9,0),"")</f>
        <v>Latis</v>
      </c>
    </row>
    <row r="7" spans="1:16383" ht="31.5" customHeight="1">
      <c r="A7"/>
      <c r="B7" s="106" t="str">
        <f>IFERROR(VLOOKUP(D7,DB!A:K,11,0),"")</f>
        <v/>
      </c>
      <c r="C7" s="108"/>
      <c r="D7" s="106"/>
      <c r="E7" s="109"/>
      <c r="F7" s="110"/>
      <c r="G7" s="78">
        <f ca="1">IFERROR(NOW()-F7,"-")</f>
        <v>45941.608228819445</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45941.608228819445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45941.608228819445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45941.608228819445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45941.608228819445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45941.608228819445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45941.608228819445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45941.608228819445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45941.608228819445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45941.608228819445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45941.608228819445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45941.608228819445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45941.608228819445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45941.608228819445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45941.608228819445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45941.608228819445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45941.608228819445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45941.608228819445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45941.608228819445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45941.608228819445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45941.608228819445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45941.608228819445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45941.608228819445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45941.608228819445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45941.608228819445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45941.608228819445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45941.608228819445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45941.608228819445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45941.608228819445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45941.608228819445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45941.608228819445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45941.608228819445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45941.608228819445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45941.608228819445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45941.608228819445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45941.608228819445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45941.608228819445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45941.608228819445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45941.608228819445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45941.608228819445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45941.608228819445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45941.608228819445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45941.608228819445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45941.608228819445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45941.608228819445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45941.608228819445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45941.608228819445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45941.608228819445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45941.608228819445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45941.608228819445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45941.608228819445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45941.608228819445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45941.608228819445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45941.608228819445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45941.608228819445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45941.608228819445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45941.608228819445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45941.608228819445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45941.608228819445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45941.608228819445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45941.608228819445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45941.608228819445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45941.608228819445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45941.608228819445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45941.608228819445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45941.608228819445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45941.608228819445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45941.608228819445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45941.608228819445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45941.608228819445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45941.608228819445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45941.608228819445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45941.608228819445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45941.608228819445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45941.608228819445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45941.608228819445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45941.608228819445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45941.608228819445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45941.608228819445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45941.608228819445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45941.608228819445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45941.608228819445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45941.608228819445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45941.608228819445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45941.608228819445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45941.608228819445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45941.608228819445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45941.608228819445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45941.608228819445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45941.608228819445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45941.608228819445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45941.608228819445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45941.608228819445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45941.608228819445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45941.608228819445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45941.608228819445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45941.608228819445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45941.608228819445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45941.608228819445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45941.608228819445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45941.608228819445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45941.608228819445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45941.608228819445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45941.608228819445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45941.608228819445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45941.608228819445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45941.608228819445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45941.608228819445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45941.608228819445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45941.608228819445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45941.608228819445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45941.608228819445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45941.608228819445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45941.608228819445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45941.608228819445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45941.608228819445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45941.608228819445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45941.608228819445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45941.608228819445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45941.608228819445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45941.608228819445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45941.608228819445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45941.608228819445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45941.608228819445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45941.608228819445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45941.608228819445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45941.608228819445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45941.608228819445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45941.608228819445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45941.608228819445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45941.608228819445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45941.608228819445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45941.608228819445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45941.608228819445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45941.608228819445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45941.608228819445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45941.608228819445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45941.608228819445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45941.608228819445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45941.608228819445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45941.608228819445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45941.608228819445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45941.608228819445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45941.608228819445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45941.608228819445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45941.608228819445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45941.608228819445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45941.608228819445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45941.608228819445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45941.608228819445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45941.608228819445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45941.608228819445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45941.608228819445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45941.608228819445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45941.608228819445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45941.608228819445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45941.608228819445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45941.608228819445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45941.608228819445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45941.608228819445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45941.608228819445</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45941.608228819445</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2025-10-11T11:37:17Z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